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05" tabRatio="683" activeTab="11"/>
  </bookViews>
  <sheets>
    <sheet name="сводная по школе" sheetId="2" r:id="rId1"/>
    <sheet name="1 класс" sheetId="1" r:id="rId2"/>
    <sheet name="2 класс" sheetId="3" r:id="rId3"/>
    <sheet name="3 класс" sheetId="4" r:id="rId4"/>
    <sheet name="4 класс" sheetId="5" r:id="rId5"/>
    <sheet name="5 класс" sheetId="6" r:id="rId6"/>
    <sheet name="6 класс" sheetId="7" r:id="rId7"/>
    <sheet name="7 класс" sheetId="8" r:id="rId8"/>
    <sheet name="8 класс" sheetId="9" r:id="rId9"/>
    <sheet name="9 класс" sheetId="10" r:id="rId10"/>
    <sheet name="10 класс" sheetId="11" r:id="rId11"/>
    <sheet name="11 класс" sheetId="12" r:id="rId12"/>
  </sheets>
  <calcPr calcId="145621"/>
</workbook>
</file>

<file path=xl/calcChain.xml><?xml version="1.0" encoding="utf-8"?>
<calcChain xmlns="http://schemas.openxmlformats.org/spreadsheetml/2006/main">
  <c r="I16" i="12" l="1"/>
  <c r="F25" i="12"/>
  <c r="F24" i="12"/>
  <c r="F23" i="12"/>
  <c r="F22" i="12"/>
  <c r="F25" i="11"/>
  <c r="F24" i="11"/>
  <c r="F23" i="11"/>
  <c r="F22" i="11"/>
  <c r="F25" i="10"/>
  <c r="F24" i="10"/>
  <c r="F23" i="10"/>
  <c r="F22" i="10"/>
  <c r="F25" i="9"/>
  <c r="F24" i="9"/>
  <c r="F23" i="9"/>
  <c r="F22" i="9"/>
  <c r="F25" i="8"/>
  <c r="F24" i="8"/>
  <c r="F23" i="8"/>
  <c r="F22" i="8"/>
  <c r="F25" i="7"/>
  <c r="F24" i="7"/>
  <c r="F23" i="7"/>
  <c r="F22" i="7"/>
  <c r="F22" i="6"/>
  <c r="F25" i="6"/>
  <c r="F24" i="6"/>
  <c r="F23" i="6"/>
  <c r="F25" i="5"/>
  <c r="F24" i="5"/>
  <c r="F23" i="5"/>
  <c r="F22" i="5"/>
  <c r="F25" i="4"/>
  <c r="F24" i="4"/>
  <c r="F23" i="4"/>
  <c r="F22" i="4"/>
  <c r="F25" i="3"/>
  <c r="F24" i="3"/>
  <c r="F23" i="3"/>
  <c r="F22" i="3"/>
  <c r="F25" i="1"/>
  <c r="F24" i="1"/>
  <c r="F23" i="1"/>
  <c r="F2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A5" i="12" l="1"/>
  <c r="A5" i="11"/>
  <c r="A5" i="10"/>
  <c r="A5" i="9"/>
  <c r="A5" i="8"/>
  <c r="A5" i="7"/>
  <c r="A5" i="6"/>
  <c r="A5" i="5"/>
  <c r="A5" i="4"/>
  <c r="A5" i="3"/>
  <c r="A5" i="1"/>
  <c r="D12" i="2" l="1"/>
  <c r="D13" i="2"/>
  <c r="D14" i="2"/>
  <c r="D15" i="2"/>
  <c r="D16" i="2"/>
  <c r="D17" i="2"/>
  <c r="D18" i="2"/>
  <c r="D19" i="2"/>
  <c r="D20" i="2"/>
  <c r="D21" i="2"/>
  <c r="F21" i="2" s="1"/>
  <c r="H21" i="2" s="1"/>
  <c r="D22" i="2"/>
  <c r="D23" i="2"/>
  <c r="I23" i="2" s="1"/>
  <c r="D24" i="2"/>
  <c r="D25" i="2"/>
  <c r="I25" i="2" s="1"/>
  <c r="D26" i="2"/>
  <c r="D27" i="2"/>
  <c r="D28" i="2"/>
  <c r="D29" i="2"/>
  <c r="D30" i="2"/>
  <c r="D31" i="2"/>
  <c r="D32" i="2"/>
  <c r="D33" i="2"/>
  <c r="D11" i="2"/>
  <c r="D7" i="2"/>
  <c r="F15" i="2" s="1"/>
  <c r="H15" i="2" s="1"/>
  <c r="E15" i="2" s="1"/>
  <c r="I25" i="12"/>
  <c r="H25" i="12"/>
  <c r="I24" i="12"/>
  <c r="H24" i="12"/>
  <c r="I23" i="12"/>
  <c r="H23" i="12"/>
  <c r="I22" i="12"/>
  <c r="H22" i="12"/>
  <c r="G22" i="12" s="1"/>
  <c r="I21" i="12"/>
  <c r="F21" i="12"/>
  <c r="H21" i="12" s="1"/>
  <c r="I20" i="12"/>
  <c r="F20" i="12"/>
  <c r="H20" i="12" s="1"/>
  <c r="I19" i="12"/>
  <c r="F19" i="12"/>
  <c r="I32" i="12" s="1"/>
  <c r="I18" i="12"/>
  <c r="F18" i="12"/>
  <c r="H18" i="12" s="1"/>
  <c r="I17" i="12"/>
  <c r="F17" i="12"/>
  <c r="H17" i="12" s="1"/>
  <c r="F16" i="12"/>
  <c r="H16" i="12" s="1"/>
  <c r="I15" i="12"/>
  <c r="F15" i="12"/>
  <c r="H15" i="12" s="1"/>
  <c r="E15" i="12" s="1"/>
  <c r="I14" i="12"/>
  <c r="F14" i="12"/>
  <c r="H14" i="12" s="1"/>
  <c r="I13" i="12"/>
  <c r="F13" i="12"/>
  <c r="H13" i="12" s="1"/>
  <c r="I11" i="12"/>
  <c r="F11" i="12"/>
  <c r="H11" i="12" s="1"/>
  <c r="I25" i="11"/>
  <c r="H25" i="11"/>
  <c r="I24" i="11"/>
  <c r="H24" i="11"/>
  <c r="I23" i="11"/>
  <c r="H23" i="11"/>
  <c r="I22" i="11"/>
  <c r="H22" i="11"/>
  <c r="G22" i="11" s="1"/>
  <c r="I21" i="11"/>
  <c r="F21" i="11"/>
  <c r="H21" i="11" s="1"/>
  <c r="I20" i="11"/>
  <c r="F20" i="11"/>
  <c r="H20" i="11" s="1"/>
  <c r="I19" i="11"/>
  <c r="F19" i="11"/>
  <c r="I32" i="11" s="1"/>
  <c r="I18" i="11"/>
  <c r="F18" i="11"/>
  <c r="H18" i="11" s="1"/>
  <c r="I17" i="11"/>
  <c r="F17" i="11"/>
  <c r="H17" i="11" s="1"/>
  <c r="F16" i="11"/>
  <c r="H16" i="11" s="1"/>
  <c r="I15" i="11"/>
  <c r="F15" i="11"/>
  <c r="H15" i="11" s="1"/>
  <c r="I14" i="11"/>
  <c r="F14" i="11"/>
  <c r="H14" i="11" s="1"/>
  <c r="I13" i="11"/>
  <c r="F13" i="11"/>
  <c r="H13" i="11" s="1"/>
  <c r="I11" i="11"/>
  <c r="F11" i="11"/>
  <c r="H11" i="11" s="1"/>
  <c r="I25" i="10"/>
  <c r="H25" i="10"/>
  <c r="I24" i="10"/>
  <c r="H24" i="10"/>
  <c r="I23" i="10"/>
  <c r="H23" i="10"/>
  <c r="I22" i="10"/>
  <c r="H22" i="10"/>
  <c r="G22" i="10" s="1"/>
  <c r="I21" i="10"/>
  <c r="F21" i="10"/>
  <c r="H21" i="10" s="1"/>
  <c r="I20" i="10"/>
  <c r="F20" i="10"/>
  <c r="H20" i="10" s="1"/>
  <c r="I19" i="10"/>
  <c r="F19" i="10"/>
  <c r="I32" i="10" s="1"/>
  <c r="I18" i="10"/>
  <c r="F18" i="10"/>
  <c r="H18" i="10" s="1"/>
  <c r="G18" i="10" s="1"/>
  <c r="I17" i="10"/>
  <c r="F17" i="10"/>
  <c r="H17" i="10" s="1"/>
  <c r="F16" i="10"/>
  <c r="H16" i="10" s="1"/>
  <c r="I15" i="10"/>
  <c r="F15" i="10"/>
  <c r="H15" i="10" s="1"/>
  <c r="I14" i="10"/>
  <c r="F14" i="10"/>
  <c r="H14" i="10" s="1"/>
  <c r="I13" i="10"/>
  <c r="F13" i="10"/>
  <c r="H13" i="10" s="1"/>
  <c r="G13" i="10" s="1"/>
  <c r="I11" i="10"/>
  <c r="F11" i="10"/>
  <c r="H11" i="10" s="1"/>
  <c r="I25" i="9"/>
  <c r="H25" i="9"/>
  <c r="I24" i="9"/>
  <c r="H24" i="9"/>
  <c r="I23" i="9"/>
  <c r="H23" i="9"/>
  <c r="I22" i="9"/>
  <c r="H22" i="9"/>
  <c r="G22" i="9" s="1"/>
  <c r="I21" i="9"/>
  <c r="F21" i="9"/>
  <c r="H21" i="9" s="1"/>
  <c r="I20" i="9"/>
  <c r="F20" i="9"/>
  <c r="H20" i="9" s="1"/>
  <c r="I19" i="9"/>
  <c r="F19" i="9"/>
  <c r="I32" i="9" s="1"/>
  <c r="I18" i="9"/>
  <c r="F18" i="9"/>
  <c r="H18" i="9" s="1"/>
  <c r="I17" i="9"/>
  <c r="F17" i="9"/>
  <c r="H17" i="9" s="1"/>
  <c r="F16" i="9"/>
  <c r="H16" i="9" s="1"/>
  <c r="I15" i="9"/>
  <c r="F15" i="9"/>
  <c r="H15" i="9" s="1"/>
  <c r="I14" i="9"/>
  <c r="F14" i="9"/>
  <c r="H14" i="9" s="1"/>
  <c r="I13" i="9"/>
  <c r="F13" i="9"/>
  <c r="H13" i="9" s="1"/>
  <c r="G13" i="9" s="1"/>
  <c r="I11" i="9"/>
  <c r="F11" i="9"/>
  <c r="H11" i="9" s="1"/>
  <c r="I25" i="8"/>
  <c r="H25" i="8"/>
  <c r="I24" i="8"/>
  <c r="H24" i="8"/>
  <c r="I23" i="8"/>
  <c r="H23" i="8"/>
  <c r="I22" i="8"/>
  <c r="H22" i="8"/>
  <c r="G22" i="8" s="1"/>
  <c r="I21" i="8"/>
  <c r="F21" i="8"/>
  <c r="H21" i="8" s="1"/>
  <c r="I20" i="8"/>
  <c r="F20" i="8"/>
  <c r="H20" i="8" s="1"/>
  <c r="I19" i="8"/>
  <c r="F19" i="8"/>
  <c r="I32" i="8" s="1"/>
  <c r="I18" i="8"/>
  <c r="F18" i="8"/>
  <c r="H18" i="8" s="1"/>
  <c r="G18" i="8" s="1"/>
  <c r="I17" i="8"/>
  <c r="F17" i="8"/>
  <c r="H17" i="8" s="1"/>
  <c r="F16" i="8"/>
  <c r="H16" i="8" s="1"/>
  <c r="I15" i="8"/>
  <c r="F15" i="8"/>
  <c r="H15" i="8" s="1"/>
  <c r="I14" i="8"/>
  <c r="F14" i="8"/>
  <c r="H14" i="8" s="1"/>
  <c r="I13" i="8"/>
  <c r="F13" i="8"/>
  <c r="H13" i="8" s="1"/>
  <c r="G13" i="8" s="1"/>
  <c r="I11" i="8"/>
  <c r="F11" i="8"/>
  <c r="H11" i="8" s="1"/>
  <c r="I25" i="7"/>
  <c r="H25" i="7"/>
  <c r="I24" i="7"/>
  <c r="H24" i="7"/>
  <c r="I23" i="7"/>
  <c r="H23" i="7"/>
  <c r="I22" i="7"/>
  <c r="H22" i="7"/>
  <c r="G22" i="7" s="1"/>
  <c r="I21" i="7"/>
  <c r="F21" i="7"/>
  <c r="H21" i="7" s="1"/>
  <c r="I20" i="7"/>
  <c r="F20" i="7"/>
  <c r="H20" i="7" s="1"/>
  <c r="I19" i="7"/>
  <c r="F19" i="7"/>
  <c r="I32" i="7" s="1"/>
  <c r="I18" i="7"/>
  <c r="F18" i="7"/>
  <c r="H18" i="7" s="1"/>
  <c r="G18" i="7" s="1"/>
  <c r="I17" i="7"/>
  <c r="F17" i="7"/>
  <c r="H17" i="7" s="1"/>
  <c r="F16" i="7"/>
  <c r="H16" i="7" s="1"/>
  <c r="I15" i="7"/>
  <c r="F15" i="7"/>
  <c r="H15" i="7" s="1"/>
  <c r="I14" i="7"/>
  <c r="F14" i="7"/>
  <c r="H14" i="7" s="1"/>
  <c r="I13" i="7"/>
  <c r="F13" i="7"/>
  <c r="H13" i="7" s="1"/>
  <c r="G13" i="7" s="1"/>
  <c r="I11" i="7"/>
  <c r="F11" i="7"/>
  <c r="H11" i="7" s="1"/>
  <c r="I25" i="6"/>
  <c r="H25" i="6"/>
  <c r="I24" i="6"/>
  <c r="H24" i="6"/>
  <c r="I23" i="6"/>
  <c r="H23" i="6"/>
  <c r="I22" i="6"/>
  <c r="H22" i="6"/>
  <c r="G22" i="6" s="1"/>
  <c r="I21" i="6"/>
  <c r="F21" i="6"/>
  <c r="H21" i="6" s="1"/>
  <c r="I20" i="6"/>
  <c r="F20" i="6"/>
  <c r="H20" i="6" s="1"/>
  <c r="I19" i="6"/>
  <c r="F19" i="6"/>
  <c r="I32" i="6" s="1"/>
  <c r="I18" i="6"/>
  <c r="F18" i="6"/>
  <c r="H18" i="6" s="1"/>
  <c r="G18" i="6" s="1"/>
  <c r="I17" i="6"/>
  <c r="F17" i="6"/>
  <c r="H17" i="6" s="1"/>
  <c r="F16" i="6"/>
  <c r="H16" i="6" s="1"/>
  <c r="I15" i="6"/>
  <c r="F15" i="6"/>
  <c r="H15" i="6" s="1"/>
  <c r="I14" i="6"/>
  <c r="F14" i="6"/>
  <c r="H14" i="6" s="1"/>
  <c r="I13" i="6"/>
  <c r="F13" i="6"/>
  <c r="H13" i="6" s="1"/>
  <c r="G13" i="6" s="1"/>
  <c r="I11" i="6"/>
  <c r="F11" i="6"/>
  <c r="H11" i="6" s="1"/>
  <c r="I25" i="5"/>
  <c r="H25" i="5"/>
  <c r="I24" i="5"/>
  <c r="H24" i="5"/>
  <c r="E24" i="5" s="1"/>
  <c r="I23" i="5"/>
  <c r="H23" i="5"/>
  <c r="I22" i="5"/>
  <c r="H22" i="5"/>
  <c r="I21" i="5"/>
  <c r="F21" i="5"/>
  <c r="H21" i="5" s="1"/>
  <c r="I20" i="5"/>
  <c r="F20" i="5"/>
  <c r="H20" i="5" s="1"/>
  <c r="I19" i="5"/>
  <c r="F19" i="5"/>
  <c r="I33" i="5" s="1"/>
  <c r="I18" i="5"/>
  <c r="F18" i="5"/>
  <c r="H18" i="5" s="1"/>
  <c r="I17" i="5"/>
  <c r="F17" i="5"/>
  <c r="H17" i="5" s="1"/>
  <c r="F16" i="5"/>
  <c r="H16" i="5" s="1"/>
  <c r="I15" i="5"/>
  <c r="F15" i="5"/>
  <c r="H15" i="5" s="1"/>
  <c r="E15" i="5" s="1"/>
  <c r="I14" i="5"/>
  <c r="F14" i="5"/>
  <c r="H14" i="5" s="1"/>
  <c r="I13" i="5"/>
  <c r="F13" i="5"/>
  <c r="H13" i="5" s="1"/>
  <c r="I11" i="5"/>
  <c r="F11" i="5"/>
  <c r="F12" i="5" s="1"/>
  <c r="H12" i="5" s="1"/>
  <c r="I25" i="4"/>
  <c r="H25" i="4"/>
  <c r="I24" i="4"/>
  <c r="H24" i="4"/>
  <c r="E24" i="4" s="1"/>
  <c r="I23" i="4"/>
  <c r="H23" i="4"/>
  <c r="I22" i="4"/>
  <c r="H22" i="4"/>
  <c r="I21" i="4"/>
  <c r="F21" i="4"/>
  <c r="H21" i="4" s="1"/>
  <c r="I20" i="4"/>
  <c r="F20" i="4"/>
  <c r="H20" i="4" s="1"/>
  <c r="I19" i="4"/>
  <c r="F19" i="4"/>
  <c r="I33" i="4" s="1"/>
  <c r="I18" i="4"/>
  <c r="F18" i="4"/>
  <c r="H18" i="4" s="1"/>
  <c r="I17" i="4"/>
  <c r="F17" i="4"/>
  <c r="H17" i="4" s="1"/>
  <c r="G17" i="4" s="1"/>
  <c r="F16" i="4"/>
  <c r="H16" i="4" s="1"/>
  <c r="G16" i="4" s="1"/>
  <c r="I15" i="4"/>
  <c r="F15" i="4"/>
  <c r="H15" i="4" s="1"/>
  <c r="I14" i="4"/>
  <c r="F14" i="4"/>
  <c r="H14" i="4" s="1"/>
  <c r="I13" i="4"/>
  <c r="F13" i="4"/>
  <c r="H13" i="4" s="1"/>
  <c r="I11" i="4"/>
  <c r="H11" i="4"/>
  <c r="I25" i="3"/>
  <c r="H25" i="3"/>
  <c r="I24" i="3"/>
  <c r="H24" i="3"/>
  <c r="I23" i="3"/>
  <c r="H23" i="3"/>
  <c r="I22" i="3"/>
  <c r="H22" i="3"/>
  <c r="G22" i="3" s="1"/>
  <c r="I21" i="3"/>
  <c r="F21" i="3"/>
  <c r="H21" i="3" s="1"/>
  <c r="G21" i="3" s="1"/>
  <c r="I20" i="3"/>
  <c r="F20" i="3"/>
  <c r="H20" i="3" s="1"/>
  <c r="I19" i="3"/>
  <c r="F19" i="3"/>
  <c r="I33" i="3" s="1"/>
  <c r="I18" i="3"/>
  <c r="F18" i="3"/>
  <c r="H18" i="3" s="1"/>
  <c r="G18" i="3" s="1"/>
  <c r="I17" i="3"/>
  <c r="F17" i="3"/>
  <c r="H17" i="3" s="1"/>
  <c r="F16" i="3"/>
  <c r="H16" i="3" s="1"/>
  <c r="I15" i="3"/>
  <c r="F15" i="3"/>
  <c r="H15" i="3" s="1"/>
  <c r="I14" i="3"/>
  <c r="F14" i="3"/>
  <c r="H14" i="3" s="1"/>
  <c r="I13" i="3"/>
  <c r="F13" i="3"/>
  <c r="H13" i="3" s="1"/>
  <c r="G13" i="3" s="1"/>
  <c r="I11" i="3"/>
  <c r="F11" i="3"/>
  <c r="H11" i="3" s="1"/>
  <c r="I22" i="2"/>
  <c r="I25" i="1"/>
  <c r="I21" i="1"/>
  <c r="I22" i="1"/>
  <c r="I23" i="1"/>
  <c r="I24" i="1"/>
  <c r="I20" i="1"/>
  <c r="I19" i="1"/>
  <c r="I18" i="1"/>
  <c r="I17" i="1"/>
  <c r="I15" i="1"/>
  <c r="I14" i="1"/>
  <c r="I13" i="1"/>
  <c r="I11" i="1"/>
  <c r="F11" i="1"/>
  <c r="F12" i="1" s="1"/>
  <c r="H25" i="1"/>
  <c r="H24" i="1"/>
  <c r="G24" i="1" s="1"/>
  <c r="F21" i="1"/>
  <c r="H21" i="1" s="1"/>
  <c r="H22" i="1"/>
  <c r="E22" i="1" s="1"/>
  <c r="H23" i="1"/>
  <c r="F20" i="1"/>
  <c r="H20" i="1" s="1"/>
  <c r="G20" i="1" s="1"/>
  <c r="F19" i="1"/>
  <c r="F27" i="1" s="1"/>
  <c r="H27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8" i="2" l="1"/>
  <c r="H18" i="2" s="1"/>
  <c r="I21" i="2"/>
  <c r="I24" i="2"/>
  <c r="I20" i="2"/>
  <c r="F20" i="2"/>
  <c r="H20" i="2" s="1"/>
  <c r="E20" i="2" s="1"/>
  <c r="F25" i="2"/>
  <c r="H25" i="2" s="1"/>
  <c r="E25" i="2" s="1"/>
  <c r="F23" i="2"/>
  <c r="H23" i="2" s="1"/>
  <c r="E23" i="2" s="1"/>
  <c r="F24" i="2"/>
  <c r="F22" i="2"/>
  <c r="H22" i="2" s="1"/>
  <c r="E22" i="2" s="1"/>
  <c r="H24" i="2"/>
  <c r="E24" i="2" s="1"/>
  <c r="I18" i="2"/>
  <c r="E21" i="3"/>
  <c r="E16" i="4"/>
  <c r="I27" i="4"/>
  <c r="H11" i="5"/>
  <c r="E11" i="5" s="1"/>
  <c r="G21" i="4"/>
  <c r="E21" i="4"/>
  <c r="G16" i="5"/>
  <c r="E16" i="5"/>
  <c r="G16" i="6"/>
  <c r="E16" i="6"/>
  <c r="G17" i="7"/>
  <c r="E17" i="7"/>
  <c r="G21" i="7"/>
  <c r="E21" i="7"/>
  <c r="G16" i="9"/>
  <c r="E16" i="9"/>
  <c r="G17" i="11"/>
  <c r="E17" i="11"/>
  <c r="G21" i="11"/>
  <c r="E21" i="11"/>
  <c r="G17" i="12"/>
  <c r="E17" i="12"/>
  <c r="G21" i="12"/>
  <c r="E21" i="12"/>
  <c r="E17" i="4"/>
  <c r="G17" i="5"/>
  <c r="E17" i="5"/>
  <c r="G21" i="5"/>
  <c r="E21" i="5"/>
  <c r="G17" i="6"/>
  <c r="E17" i="6"/>
  <c r="G21" i="6"/>
  <c r="E21" i="6"/>
  <c r="G16" i="7"/>
  <c r="E16" i="7"/>
  <c r="G17" i="9"/>
  <c r="E17" i="9"/>
  <c r="G21" i="9"/>
  <c r="E21" i="9"/>
  <c r="G17" i="10"/>
  <c r="E17" i="10"/>
  <c r="G21" i="10"/>
  <c r="E21" i="10"/>
  <c r="G16" i="11"/>
  <c r="E16" i="11"/>
  <c r="G16" i="12"/>
  <c r="E16" i="12"/>
  <c r="F26" i="5"/>
  <c r="H26" i="5" s="1"/>
  <c r="E26" i="5" s="1"/>
  <c r="F28" i="5"/>
  <c r="H28" i="5" s="1"/>
  <c r="E28" i="5" s="1"/>
  <c r="I29" i="5"/>
  <c r="I31" i="5"/>
  <c r="F28" i="6"/>
  <c r="H28" i="6" s="1"/>
  <c r="G28" i="6" s="1"/>
  <c r="F30" i="6"/>
  <c r="H30" i="6" s="1"/>
  <c r="G30" i="6" s="1"/>
  <c r="I31" i="6"/>
  <c r="I33" i="6"/>
  <c r="F26" i="7"/>
  <c r="H26" i="7" s="1"/>
  <c r="G26" i="7" s="1"/>
  <c r="I27" i="7"/>
  <c r="I29" i="7"/>
  <c r="I31" i="7"/>
  <c r="I33" i="7"/>
  <c r="F28" i="8"/>
  <c r="H28" i="8" s="1"/>
  <c r="F30" i="8"/>
  <c r="H30" i="8" s="1"/>
  <c r="G30" i="8" s="1"/>
  <c r="I31" i="8"/>
  <c r="I33" i="8"/>
  <c r="F28" i="9"/>
  <c r="H28" i="9" s="1"/>
  <c r="G28" i="9" s="1"/>
  <c r="F30" i="9"/>
  <c r="H30" i="9" s="1"/>
  <c r="G30" i="9" s="1"/>
  <c r="I31" i="9"/>
  <c r="I33" i="9"/>
  <c r="F28" i="10"/>
  <c r="H28" i="10" s="1"/>
  <c r="E28" i="10" s="1"/>
  <c r="F30" i="10"/>
  <c r="H30" i="10" s="1"/>
  <c r="G30" i="10" s="1"/>
  <c r="I31" i="10"/>
  <c r="I33" i="10"/>
  <c r="F26" i="11"/>
  <c r="H26" i="11" s="1"/>
  <c r="G26" i="11" s="1"/>
  <c r="I27" i="11"/>
  <c r="I29" i="11"/>
  <c r="F32" i="11"/>
  <c r="H32" i="11" s="1"/>
  <c r="E32" i="11" s="1"/>
  <c r="F26" i="12"/>
  <c r="H26" i="12" s="1"/>
  <c r="G26" i="12" s="1"/>
  <c r="I27" i="12"/>
  <c r="I29" i="12"/>
  <c r="F32" i="12"/>
  <c r="H32" i="12" s="1"/>
  <c r="G32" i="12" s="1"/>
  <c r="F26" i="4"/>
  <c r="H26" i="4" s="1"/>
  <c r="G26" i="4" s="1"/>
  <c r="I27" i="5"/>
  <c r="F30" i="5"/>
  <c r="H30" i="5" s="1"/>
  <c r="F32" i="5"/>
  <c r="H32" i="5" s="1"/>
  <c r="G32" i="5" s="1"/>
  <c r="F26" i="6"/>
  <c r="H26" i="6" s="1"/>
  <c r="G26" i="6" s="1"/>
  <c r="I27" i="6"/>
  <c r="I29" i="6"/>
  <c r="F32" i="6"/>
  <c r="H32" i="6" s="1"/>
  <c r="G32" i="6" s="1"/>
  <c r="F28" i="7"/>
  <c r="H28" i="7" s="1"/>
  <c r="G28" i="7" s="1"/>
  <c r="F30" i="7"/>
  <c r="H30" i="7" s="1"/>
  <c r="F32" i="7"/>
  <c r="H32" i="7" s="1"/>
  <c r="G32" i="7" s="1"/>
  <c r="F26" i="8"/>
  <c r="H26" i="8" s="1"/>
  <c r="G26" i="8" s="1"/>
  <c r="I27" i="8"/>
  <c r="I29" i="8"/>
  <c r="F32" i="8"/>
  <c r="H32" i="8" s="1"/>
  <c r="E32" i="8" s="1"/>
  <c r="F26" i="9"/>
  <c r="H26" i="9" s="1"/>
  <c r="G26" i="9" s="1"/>
  <c r="I27" i="9"/>
  <c r="I29" i="9"/>
  <c r="F32" i="9"/>
  <c r="H32" i="9" s="1"/>
  <c r="G32" i="9" s="1"/>
  <c r="F26" i="10"/>
  <c r="H26" i="10" s="1"/>
  <c r="G26" i="10" s="1"/>
  <c r="I27" i="10"/>
  <c r="I29" i="10"/>
  <c r="F32" i="10"/>
  <c r="H32" i="10" s="1"/>
  <c r="E32" i="10" s="1"/>
  <c r="F28" i="11"/>
  <c r="H28" i="11" s="1"/>
  <c r="E28" i="11" s="1"/>
  <c r="F30" i="11"/>
  <c r="H30" i="11" s="1"/>
  <c r="G30" i="11" s="1"/>
  <c r="I31" i="11"/>
  <c r="I33" i="11"/>
  <c r="F28" i="12"/>
  <c r="H28" i="12" s="1"/>
  <c r="G28" i="12" s="1"/>
  <c r="F30" i="12"/>
  <c r="H30" i="12" s="1"/>
  <c r="G30" i="12" s="1"/>
  <c r="I31" i="12"/>
  <c r="I33" i="12"/>
  <c r="F17" i="2"/>
  <c r="H17" i="2" s="1"/>
  <c r="G17" i="2" s="1"/>
  <c r="I17" i="2"/>
  <c r="F16" i="2"/>
  <c r="H16" i="2" s="1"/>
  <c r="G16" i="2" s="1"/>
  <c r="F19" i="2"/>
  <c r="I33" i="2" s="1"/>
  <c r="I19" i="2"/>
  <c r="F14" i="2"/>
  <c r="H14" i="2" s="1"/>
  <c r="E14" i="2" s="1"/>
  <c r="I11" i="2"/>
  <c r="F13" i="2"/>
  <c r="H13" i="2" s="1"/>
  <c r="G13" i="2" s="1"/>
  <c r="I13" i="2"/>
  <c r="F11" i="2"/>
  <c r="H11" i="2" s="1"/>
  <c r="E21" i="2"/>
  <c r="G21" i="2"/>
  <c r="I15" i="2"/>
  <c r="I14" i="2"/>
  <c r="E11" i="12"/>
  <c r="G11" i="12"/>
  <c r="G14" i="12"/>
  <c r="E14" i="12"/>
  <c r="G23" i="12"/>
  <c r="E23" i="12"/>
  <c r="E25" i="12"/>
  <c r="G25" i="12"/>
  <c r="G13" i="12"/>
  <c r="E13" i="12"/>
  <c r="G18" i="12"/>
  <c r="E18" i="12"/>
  <c r="E20" i="12"/>
  <c r="G20" i="12"/>
  <c r="E24" i="12"/>
  <c r="G24" i="12"/>
  <c r="E32" i="12"/>
  <c r="F12" i="12"/>
  <c r="H12" i="12" s="1"/>
  <c r="G15" i="12"/>
  <c r="H19" i="12"/>
  <c r="E22" i="12"/>
  <c r="E26" i="12"/>
  <c r="I26" i="12"/>
  <c r="F29" i="12"/>
  <c r="H29" i="12" s="1"/>
  <c r="E30" i="12"/>
  <c r="I30" i="12"/>
  <c r="F33" i="12"/>
  <c r="H33" i="12" s="1"/>
  <c r="F27" i="12"/>
  <c r="H27" i="12" s="1"/>
  <c r="I28" i="12"/>
  <c r="F31" i="12"/>
  <c r="H31" i="12" s="1"/>
  <c r="G13" i="11"/>
  <c r="E13" i="11"/>
  <c r="E15" i="11"/>
  <c r="G15" i="11"/>
  <c r="G23" i="11"/>
  <c r="E23" i="11"/>
  <c r="E25" i="11"/>
  <c r="G25" i="11"/>
  <c r="E11" i="11"/>
  <c r="G11" i="11"/>
  <c r="E14" i="11"/>
  <c r="G14" i="11"/>
  <c r="G28" i="11"/>
  <c r="G18" i="11"/>
  <c r="E18" i="11"/>
  <c r="E20" i="11"/>
  <c r="G20" i="11"/>
  <c r="E24" i="11"/>
  <c r="G24" i="11"/>
  <c r="F12" i="11"/>
  <c r="H12" i="11" s="1"/>
  <c r="H19" i="11"/>
  <c r="E22" i="11"/>
  <c r="E26" i="11"/>
  <c r="I26" i="11"/>
  <c r="F29" i="11"/>
  <c r="H29" i="11" s="1"/>
  <c r="E30" i="11"/>
  <c r="I30" i="11"/>
  <c r="F33" i="11"/>
  <c r="H33" i="11" s="1"/>
  <c r="F27" i="11"/>
  <c r="H27" i="11" s="1"/>
  <c r="I28" i="11"/>
  <c r="F31" i="11"/>
  <c r="H31" i="11" s="1"/>
  <c r="G14" i="10"/>
  <c r="E14" i="10"/>
  <c r="E16" i="10"/>
  <c r="G16" i="10"/>
  <c r="G23" i="10"/>
  <c r="E23" i="10"/>
  <c r="E25" i="10"/>
  <c r="G25" i="10"/>
  <c r="E15" i="10"/>
  <c r="G15" i="10"/>
  <c r="G28" i="10"/>
  <c r="E11" i="10"/>
  <c r="G11" i="10"/>
  <c r="E20" i="10"/>
  <c r="G20" i="10"/>
  <c r="E24" i="10"/>
  <c r="G24" i="10"/>
  <c r="G32" i="10"/>
  <c r="F12" i="10"/>
  <c r="H12" i="10" s="1"/>
  <c r="E13" i="10"/>
  <c r="E18" i="10"/>
  <c r="H19" i="10"/>
  <c r="E22" i="10"/>
  <c r="I26" i="10"/>
  <c r="F29" i="10"/>
  <c r="H29" i="10" s="1"/>
  <c r="I30" i="10"/>
  <c r="F33" i="10"/>
  <c r="H33" i="10" s="1"/>
  <c r="F27" i="10"/>
  <c r="H27" i="10" s="1"/>
  <c r="I28" i="10"/>
  <c r="F31" i="10"/>
  <c r="H31" i="10" s="1"/>
  <c r="E11" i="9"/>
  <c r="G11" i="9"/>
  <c r="G23" i="9"/>
  <c r="E23" i="9"/>
  <c r="E25" i="9"/>
  <c r="G25" i="9"/>
  <c r="G14" i="9"/>
  <c r="E14" i="9"/>
  <c r="E28" i="9"/>
  <c r="G18" i="9"/>
  <c r="E18" i="9"/>
  <c r="E20" i="9"/>
  <c r="G20" i="9"/>
  <c r="E24" i="9"/>
  <c r="G24" i="9"/>
  <c r="E15" i="9"/>
  <c r="G15" i="9"/>
  <c r="F12" i="9"/>
  <c r="H12" i="9" s="1"/>
  <c r="E13" i="9"/>
  <c r="H19" i="9"/>
  <c r="E22" i="9"/>
  <c r="I26" i="9"/>
  <c r="F29" i="9"/>
  <c r="H29" i="9" s="1"/>
  <c r="E30" i="9"/>
  <c r="I30" i="9"/>
  <c r="F33" i="9"/>
  <c r="H33" i="9" s="1"/>
  <c r="F27" i="9"/>
  <c r="H27" i="9" s="1"/>
  <c r="I28" i="9"/>
  <c r="F31" i="9"/>
  <c r="H31" i="9" s="1"/>
  <c r="E15" i="8"/>
  <c r="G15" i="8"/>
  <c r="E21" i="8"/>
  <c r="G21" i="8"/>
  <c r="E11" i="8"/>
  <c r="G11" i="8"/>
  <c r="G23" i="8"/>
  <c r="E23" i="8"/>
  <c r="E25" i="8"/>
  <c r="G25" i="8"/>
  <c r="G14" i="8"/>
  <c r="E14" i="8"/>
  <c r="G16" i="8"/>
  <c r="E16" i="8"/>
  <c r="E20" i="8"/>
  <c r="G20" i="8"/>
  <c r="E28" i="8"/>
  <c r="G28" i="8"/>
  <c r="G17" i="8"/>
  <c r="E17" i="8"/>
  <c r="E24" i="8"/>
  <c r="G24" i="8"/>
  <c r="G32" i="8"/>
  <c r="F12" i="8"/>
  <c r="H12" i="8" s="1"/>
  <c r="E13" i="8"/>
  <c r="E18" i="8"/>
  <c r="H19" i="8"/>
  <c r="E22" i="8"/>
  <c r="I26" i="8"/>
  <c r="F29" i="8"/>
  <c r="H29" i="8" s="1"/>
  <c r="E30" i="8"/>
  <c r="I30" i="8"/>
  <c r="F33" i="8"/>
  <c r="H33" i="8" s="1"/>
  <c r="F27" i="8"/>
  <c r="H27" i="8" s="1"/>
  <c r="I28" i="8"/>
  <c r="F31" i="8"/>
  <c r="H31" i="8" s="1"/>
  <c r="E15" i="7"/>
  <c r="G15" i="7"/>
  <c r="E20" i="7"/>
  <c r="G20" i="7"/>
  <c r="E24" i="7"/>
  <c r="G24" i="7"/>
  <c r="E11" i="7"/>
  <c r="G11" i="7"/>
  <c r="G30" i="7"/>
  <c r="E30" i="7"/>
  <c r="G14" i="7"/>
  <c r="E14" i="7"/>
  <c r="E23" i="7"/>
  <c r="G23" i="7"/>
  <c r="E25" i="7"/>
  <c r="G25" i="7"/>
  <c r="E28" i="7"/>
  <c r="F12" i="7"/>
  <c r="H12" i="7" s="1"/>
  <c r="E13" i="7"/>
  <c r="E18" i="7"/>
  <c r="H19" i="7"/>
  <c r="E22" i="7"/>
  <c r="I26" i="7"/>
  <c r="F29" i="7"/>
  <c r="H29" i="7" s="1"/>
  <c r="I30" i="7"/>
  <c r="F33" i="7"/>
  <c r="H33" i="7" s="1"/>
  <c r="F27" i="7"/>
  <c r="H27" i="7" s="1"/>
  <c r="I28" i="7"/>
  <c r="F31" i="7"/>
  <c r="H31" i="7" s="1"/>
  <c r="E14" i="6"/>
  <c r="G14" i="6"/>
  <c r="E23" i="6"/>
  <c r="G23" i="6"/>
  <c r="G25" i="6"/>
  <c r="E25" i="6"/>
  <c r="E15" i="6"/>
  <c r="G15" i="6"/>
  <c r="E20" i="6"/>
  <c r="G20" i="6"/>
  <c r="E24" i="6"/>
  <c r="G24" i="6"/>
  <c r="E11" i="6"/>
  <c r="G11" i="6"/>
  <c r="F12" i="6"/>
  <c r="H12" i="6" s="1"/>
  <c r="E13" i="6"/>
  <c r="E18" i="6"/>
  <c r="H19" i="6"/>
  <c r="E22" i="6"/>
  <c r="E26" i="6"/>
  <c r="I26" i="6"/>
  <c r="F29" i="6"/>
  <c r="H29" i="6" s="1"/>
  <c r="E30" i="6"/>
  <c r="I30" i="6"/>
  <c r="F33" i="6"/>
  <c r="H33" i="6" s="1"/>
  <c r="F27" i="6"/>
  <c r="H27" i="6" s="1"/>
  <c r="I28" i="6"/>
  <c r="F31" i="6"/>
  <c r="H31" i="6" s="1"/>
  <c r="G18" i="5"/>
  <c r="E18" i="5"/>
  <c r="I12" i="5"/>
  <c r="G12" i="5"/>
  <c r="E12" i="5"/>
  <c r="E23" i="5"/>
  <c r="G23" i="5"/>
  <c r="G30" i="5"/>
  <c r="E30" i="5"/>
  <c r="G13" i="5"/>
  <c r="E13" i="5"/>
  <c r="G14" i="5"/>
  <c r="E14" i="5"/>
  <c r="G25" i="5"/>
  <c r="E25" i="5"/>
  <c r="E20" i="5"/>
  <c r="G20" i="5"/>
  <c r="G22" i="5"/>
  <c r="E22" i="5"/>
  <c r="G15" i="5"/>
  <c r="H19" i="5"/>
  <c r="G24" i="5"/>
  <c r="I26" i="5"/>
  <c r="G28" i="5"/>
  <c r="F29" i="5"/>
  <c r="H29" i="5" s="1"/>
  <c r="I30" i="5"/>
  <c r="F33" i="5"/>
  <c r="H33" i="5" s="1"/>
  <c r="F27" i="5"/>
  <c r="H27" i="5" s="1"/>
  <c r="I28" i="5"/>
  <c r="F31" i="5"/>
  <c r="H31" i="5" s="1"/>
  <c r="I32" i="5"/>
  <c r="G13" i="4"/>
  <c r="E13" i="4"/>
  <c r="E15" i="4"/>
  <c r="G15" i="4"/>
  <c r="G23" i="4"/>
  <c r="E23" i="4"/>
  <c r="E25" i="4"/>
  <c r="G25" i="4"/>
  <c r="E11" i="4"/>
  <c r="G11" i="4"/>
  <c r="E14" i="4"/>
  <c r="G14" i="4"/>
  <c r="G22" i="4"/>
  <c r="E22" i="4"/>
  <c r="G18" i="4"/>
  <c r="E18" i="4"/>
  <c r="E20" i="4"/>
  <c r="G20" i="4"/>
  <c r="E26" i="4"/>
  <c r="H12" i="4"/>
  <c r="H19" i="4"/>
  <c r="G24" i="4"/>
  <c r="I26" i="4"/>
  <c r="F29" i="4"/>
  <c r="H29" i="4" s="1"/>
  <c r="I30" i="4"/>
  <c r="F33" i="4"/>
  <c r="H33" i="4" s="1"/>
  <c r="F30" i="4"/>
  <c r="H30" i="4" s="1"/>
  <c r="I31" i="4"/>
  <c r="F27" i="4"/>
  <c r="H27" i="4" s="1"/>
  <c r="I28" i="4"/>
  <c r="F31" i="4"/>
  <c r="H31" i="4" s="1"/>
  <c r="I32" i="4"/>
  <c r="F28" i="4"/>
  <c r="H28" i="4" s="1"/>
  <c r="I29" i="4"/>
  <c r="F32" i="4"/>
  <c r="H32" i="4" s="1"/>
  <c r="I26" i="1"/>
  <c r="E15" i="3"/>
  <c r="G15" i="3"/>
  <c r="E11" i="3"/>
  <c r="G11" i="3"/>
  <c r="E24" i="3"/>
  <c r="G24" i="3"/>
  <c r="G14" i="3"/>
  <c r="E14" i="3"/>
  <c r="E16" i="3"/>
  <c r="G16" i="3"/>
  <c r="E20" i="3"/>
  <c r="G20" i="3"/>
  <c r="E17" i="3"/>
  <c r="G17" i="3"/>
  <c r="G23" i="3"/>
  <c r="E23" i="3"/>
  <c r="E25" i="3"/>
  <c r="G25" i="3"/>
  <c r="F12" i="3"/>
  <c r="H12" i="3" s="1"/>
  <c r="E13" i="3"/>
  <c r="E18" i="3"/>
  <c r="H19" i="3"/>
  <c r="E22" i="3"/>
  <c r="I26" i="3"/>
  <c r="F29" i="3"/>
  <c r="H29" i="3" s="1"/>
  <c r="I30" i="3"/>
  <c r="F33" i="3"/>
  <c r="H33" i="3" s="1"/>
  <c r="F26" i="3"/>
  <c r="H26" i="3" s="1"/>
  <c r="I27" i="3"/>
  <c r="F30" i="3"/>
  <c r="H30" i="3" s="1"/>
  <c r="I31" i="3"/>
  <c r="F27" i="3"/>
  <c r="H27" i="3" s="1"/>
  <c r="I28" i="3"/>
  <c r="F31" i="3"/>
  <c r="H31" i="3" s="1"/>
  <c r="I32" i="3"/>
  <c r="F28" i="3"/>
  <c r="H28" i="3" s="1"/>
  <c r="I29" i="3"/>
  <c r="F32" i="3"/>
  <c r="H32" i="3" s="1"/>
  <c r="G18" i="2"/>
  <c r="E18" i="2"/>
  <c r="G22" i="2"/>
  <c r="G23" i="2"/>
  <c r="G15" i="2"/>
  <c r="I29" i="1"/>
  <c r="I32" i="1"/>
  <c r="I28" i="1"/>
  <c r="I31" i="1"/>
  <c r="I27" i="1"/>
  <c r="I30" i="1"/>
  <c r="I33" i="1"/>
  <c r="G23" i="1"/>
  <c r="E23" i="1"/>
  <c r="E25" i="1"/>
  <c r="G25" i="1"/>
  <c r="E21" i="1"/>
  <c r="G21" i="1"/>
  <c r="E24" i="1"/>
  <c r="E20" i="1"/>
  <c r="G22" i="1"/>
  <c r="F26" i="1"/>
  <c r="H26" i="1" s="1"/>
  <c r="E26" i="1" s="1"/>
  <c r="F29" i="1"/>
  <c r="H29" i="1" s="1"/>
  <c r="G29" i="1" s="1"/>
  <c r="E27" i="1"/>
  <c r="G27" i="1"/>
  <c r="G16" i="1"/>
  <c r="E16" i="1"/>
  <c r="G17" i="1"/>
  <c r="E17" i="1"/>
  <c r="E18" i="1"/>
  <c r="G18" i="1"/>
  <c r="F30" i="1"/>
  <c r="H30" i="1" s="1"/>
  <c r="F33" i="1"/>
  <c r="H33" i="1" s="1"/>
  <c r="H19" i="1"/>
  <c r="F32" i="1"/>
  <c r="H32" i="1" s="1"/>
  <c r="F28" i="1"/>
  <c r="H28" i="1" s="1"/>
  <c r="F31" i="1"/>
  <c r="H31" i="1" s="1"/>
  <c r="E14" i="1"/>
  <c r="G14" i="1"/>
  <c r="G13" i="1"/>
  <c r="E13" i="1"/>
  <c r="E15" i="1"/>
  <c r="G15" i="1"/>
  <c r="G24" i="2" l="1"/>
  <c r="G25" i="2"/>
  <c r="G32" i="11"/>
  <c r="E30" i="10"/>
  <c r="E32" i="9"/>
  <c r="H19" i="2"/>
  <c r="G19" i="2" s="1"/>
  <c r="E32" i="7"/>
  <c r="G20" i="2"/>
  <c r="E32" i="5"/>
  <c r="I32" i="2"/>
  <c r="G26" i="5"/>
  <c r="E32" i="6"/>
  <c r="E28" i="6"/>
  <c r="E26" i="8"/>
  <c r="G11" i="5"/>
  <c r="E26" i="10"/>
  <c r="E28" i="12"/>
  <c r="E26" i="7"/>
  <c r="E26" i="9"/>
  <c r="F33" i="2"/>
  <c r="H33" i="2" s="1"/>
  <c r="G33" i="2" s="1"/>
  <c r="F30" i="2"/>
  <c r="H30" i="2" s="1"/>
  <c r="I28" i="2"/>
  <c r="F29" i="2"/>
  <c r="H29" i="2" s="1"/>
  <c r="G29" i="2" s="1"/>
  <c r="I31" i="2"/>
  <c r="I29" i="2"/>
  <c r="E16" i="2"/>
  <c r="E17" i="2"/>
  <c r="F32" i="2"/>
  <c r="H32" i="2" s="1"/>
  <c r="G32" i="2" s="1"/>
  <c r="F27" i="2"/>
  <c r="H27" i="2" s="1"/>
  <c r="G27" i="2" s="1"/>
  <c r="I26" i="2"/>
  <c r="F28" i="2"/>
  <c r="H28" i="2" s="1"/>
  <c r="E28" i="2" s="1"/>
  <c r="F26" i="2"/>
  <c r="H26" i="2" s="1"/>
  <c r="F31" i="2"/>
  <c r="H31" i="2" s="1"/>
  <c r="E31" i="2" s="1"/>
  <c r="I30" i="2"/>
  <c r="I27" i="2"/>
  <c r="E13" i="2"/>
  <c r="G14" i="2"/>
  <c r="E11" i="2"/>
  <c r="G11" i="2"/>
  <c r="F12" i="2"/>
  <c r="H12" i="2" s="1"/>
  <c r="G12" i="2" s="1"/>
  <c r="G31" i="12"/>
  <c r="E31" i="12"/>
  <c r="G19" i="12"/>
  <c r="E19" i="12"/>
  <c r="G27" i="12"/>
  <c r="E27" i="12"/>
  <c r="E29" i="12"/>
  <c r="G29" i="12"/>
  <c r="E33" i="12"/>
  <c r="G33" i="12"/>
  <c r="I12" i="12"/>
  <c r="E12" i="12"/>
  <c r="G12" i="12"/>
  <c r="G27" i="11"/>
  <c r="E27" i="11"/>
  <c r="E29" i="11"/>
  <c r="G29" i="11"/>
  <c r="E19" i="11"/>
  <c r="G19" i="11"/>
  <c r="E33" i="11"/>
  <c r="G33" i="11"/>
  <c r="I12" i="11"/>
  <c r="G12" i="11"/>
  <c r="E12" i="11"/>
  <c r="G31" i="11"/>
  <c r="E31" i="11"/>
  <c r="I12" i="10"/>
  <c r="E12" i="10"/>
  <c r="G12" i="10"/>
  <c r="G27" i="10"/>
  <c r="E27" i="10"/>
  <c r="E29" i="10"/>
  <c r="G29" i="10"/>
  <c r="E19" i="10"/>
  <c r="G19" i="10"/>
  <c r="E33" i="10"/>
  <c r="G33" i="10"/>
  <c r="G31" i="10"/>
  <c r="E31" i="10"/>
  <c r="G27" i="9"/>
  <c r="E27" i="9"/>
  <c r="E29" i="9"/>
  <c r="G29" i="9"/>
  <c r="G19" i="9"/>
  <c r="E19" i="9"/>
  <c r="E33" i="9"/>
  <c r="G33" i="9"/>
  <c r="G31" i="9"/>
  <c r="E31" i="9"/>
  <c r="I12" i="9"/>
  <c r="G12" i="9"/>
  <c r="E12" i="9"/>
  <c r="I12" i="8"/>
  <c r="E12" i="8"/>
  <c r="G12" i="8"/>
  <c r="G27" i="8"/>
  <c r="E27" i="8"/>
  <c r="E29" i="8"/>
  <c r="G29" i="8"/>
  <c r="G19" i="8"/>
  <c r="E19" i="8"/>
  <c r="E33" i="8"/>
  <c r="G33" i="8"/>
  <c r="G31" i="8"/>
  <c r="E31" i="8"/>
  <c r="E31" i="7"/>
  <c r="G31" i="7"/>
  <c r="I12" i="7"/>
  <c r="G12" i="7"/>
  <c r="E12" i="7"/>
  <c r="G29" i="7"/>
  <c r="E29" i="7"/>
  <c r="E19" i="7"/>
  <c r="G19" i="7"/>
  <c r="E27" i="7"/>
  <c r="G27" i="7"/>
  <c r="G33" i="7"/>
  <c r="E33" i="7"/>
  <c r="G31" i="6"/>
  <c r="E31" i="6"/>
  <c r="G12" i="6"/>
  <c r="I12" i="6"/>
  <c r="E12" i="6"/>
  <c r="G27" i="6"/>
  <c r="E27" i="6"/>
  <c r="E29" i="6"/>
  <c r="G29" i="6"/>
  <c r="E19" i="6"/>
  <c r="G19" i="6"/>
  <c r="E33" i="6"/>
  <c r="G33" i="6"/>
  <c r="G31" i="5"/>
  <c r="E31" i="5"/>
  <c r="E29" i="5"/>
  <c r="G29" i="5"/>
  <c r="G19" i="5"/>
  <c r="E19" i="5"/>
  <c r="E33" i="5"/>
  <c r="G33" i="5"/>
  <c r="G27" i="5"/>
  <c r="E27" i="5"/>
  <c r="E29" i="4"/>
  <c r="G29" i="4"/>
  <c r="E32" i="4"/>
  <c r="G32" i="4"/>
  <c r="G31" i="4"/>
  <c r="E31" i="4"/>
  <c r="G30" i="4"/>
  <c r="E30" i="4"/>
  <c r="E33" i="4"/>
  <c r="G33" i="4"/>
  <c r="E28" i="4"/>
  <c r="G28" i="4"/>
  <c r="G27" i="4"/>
  <c r="E27" i="4"/>
  <c r="G19" i="4"/>
  <c r="E19" i="4"/>
  <c r="I12" i="4"/>
  <c r="G12" i="4"/>
  <c r="E12" i="4"/>
  <c r="E29" i="3"/>
  <c r="G29" i="3"/>
  <c r="E28" i="3"/>
  <c r="G28" i="3"/>
  <c r="G27" i="3"/>
  <c r="E27" i="3"/>
  <c r="G26" i="3"/>
  <c r="E26" i="3"/>
  <c r="E33" i="3"/>
  <c r="G33" i="3"/>
  <c r="I12" i="3"/>
  <c r="E12" i="3"/>
  <c r="G12" i="3"/>
  <c r="E32" i="3"/>
  <c r="G32" i="3"/>
  <c r="G31" i="3"/>
  <c r="E31" i="3"/>
  <c r="G30" i="3"/>
  <c r="E30" i="3"/>
  <c r="G19" i="3"/>
  <c r="E19" i="3"/>
  <c r="E33" i="2"/>
  <c r="E19" i="2"/>
  <c r="E29" i="1"/>
  <c r="G26" i="1"/>
  <c r="G28" i="1"/>
  <c r="E28" i="1"/>
  <c r="G32" i="1"/>
  <c r="E32" i="1"/>
  <c r="E19" i="1"/>
  <c r="G19" i="1"/>
  <c r="E31" i="1"/>
  <c r="G31" i="1"/>
  <c r="G33" i="1"/>
  <c r="E33" i="1"/>
  <c r="E30" i="1"/>
  <c r="G30" i="1"/>
  <c r="H12" i="1"/>
  <c r="I12" i="1" s="1"/>
  <c r="H11" i="1"/>
  <c r="G11" i="1" s="1"/>
  <c r="E32" i="2" l="1"/>
  <c r="E30" i="2"/>
  <c r="G30" i="2"/>
  <c r="E29" i="2"/>
  <c r="E27" i="2"/>
  <c r="G31" i="2"/>
  <c r="G28" i="2"/>
  <c r="E26" i="2"/>
  <c r="G26" i="2"/>
  <c r="E12" i="2"/>
  <c r="I12" i="2"/>
  <c r="E12" i="1"/>
  <c r="G12" i="1"/>
  <c r="E11" i="1"/>
</calcChain>
</file>

<file path=xl/sharedStrings.xml><?xml version="1.0" encoding="utf-8"?>
<sst xmlns="http://schemas.openxmlformats.org/spreadsheetml/2006/main" count="817" uniqueCount="65">
  <si>
    <t>Блок</t>
  </si>
  <si>
    <t>№ вопроса</t>
  </si>
  <si>
    <t>Вопрос</t>
  </si>
  <si>
    <t xml:space="preserve"> да</t>
  </si>
  <si>
    <t>нет</t>
  </si>
  <si>
    <t>количество</t>
  </si>
  <si>
    <t>%</t>
  </si>
  <si>
    <t>Удовлетворенность качеством обслуживания</t>
  </si>
  <si>
    <t>Питаешься ли ты в школьной столовой?</t>
  </si>
  <si>
    <t>Если ты не питаешься в столовой, берешь ли ты в школу бутерброды (или другие продукты)?</t>
  </si>
  <si>
    <t>Завтракаешь ли утром дома?</t>
  </si>
  <si>
    <t>Получаешь ли ты в школе  информацию о правильном и здоровом питании ?</t>
  </si>
  <si>
    <t>Нравится ли тебе качество обслуживания сотрудниками столовой (буфета-раздаточной)?</t>
  </si>
  <si>
    <t>Есть ли ценники на буфетную продукцию?</t>
  </si>
  <si>
    <t>Успеваешь ли ты покушать в столовой на перемене?</t>
  </si>
  <si>
    <t>Удовлетворенность качеством бесплатного питания.</t>
  </si>
  <si>
    <t>Питаешься ли ты бесплатно?</t>
  </si>
  <si>
    <t>Нравится ли тебе ассортимент бесплатного питания?</t>
  </si>
  <si>
    <t>Ты хотел бы убрать из него молочные каши?</t>
  </si>
  <si>
    <t>Ты хотел бы добавить в него вареные колбасные изделия?</t>
  </si>
  <si>
    <t>Удовлетворенность качеством питания за плату</t>
  </si>
  <si>
    <t>Нравится ли тебе качество питания, предлагаемого за плату?</t>
  </si>
  <si>
    <t>Вопрос1: количество ответивших равняется общему кол-ву респондентов</t>
  </si>
  <si>
    <t>Вопрос 2: кол-во ответивших равняется, кол-ву ответивших «Нет» на Вопрос 1</t>
  </si>
  <si>
    <t>Вопросы 3-5 количество ответивших равняется общему кол-ву респондентов</t>
  </si>
  <si>
    <t>Вопрос 6-8: количество ответивших равняется количеству ответивших «Да» на вопрос 1</t>
  </si>
  <si>
    <t>Вопрос 9: общее количество ответивших равняется количеству ответивших «Да» на вопрос 1</t>
  </si>
  <si>
    <t>Вопросы 10-11 сумма всех ответов равняется кол-ву ответивших «Да» на Вопрос 9</t>
  </si>
  <si>
    <t>Вопрос 16: сумма всех ответов равна количеству ответивших «Нет» на вопрос 9</t>
  </si>
  <si>
    <t>Вопрос 19: сумма всех ответов равна количеству ответивших «Нет» на вопрос 9</t>
  </si>
  <si>
    <t>количество ответивших равняется общему кол-ву респондентов</t>
  </si>
  <si>
    <t>кол-во ответивших равняется, кол-ву ответивших «Нет» на Вопрос 1</t>
  </si>
  <si>
    <t>количество ответивших равняется количеству ответивших «Да» на вопрос 1</t>
  </si>
  <si>
    <t>общее количество ответивших равняется количеству ответивших «Да» на вопрос 1</t>
  </si>
  <si>
    <t>сумма всех ответов равняется кол-ву ответивших «Да» на Вопрос 9</t>
  </si>
  <si>
    <t>сумма всех ответов равна количеству ответивших «Нет» на вопрос 9</t>
  </si>
  <si>
    <t xml:space="preserve">Общее количество респондентов - </t>
  </si>
  <si>
    <t>заполняются только ячейки зеленого цвета</t>
  </si>
  <si>
    <t xml:space="preserve">Анкета «Качество получаемых услуг общественного питания»    </t>
  </si>
  <si>
    <t>все 1 классы</t>
  </si>
  <si>
    <t>все 2 классы</t>
  </si>
  <si>
    <t>все 3 классы</t>
  </si>
  <si>
    <t>все 4 Классы</t>
  </si>
  <si>
    <t>все 5 Классы</t>
  </si>
  <si>
    <t>все 6 Классы</t>
  </si>
  <si>
    <t>все 7 Классы</t>
  </si>
  <si>
    <t>все 8 Классы</t>
  </si>
  <si>
    <t>все 9 Классы</t>
  </si>
  <si>
    <t>все 10 Классы</t>
  </si>
  <si>
    <t>все 11 Классы</t>
  </si>
  <si>
    <t xml:space="preserve">      Образовательное учреждение №</t>
  </si>
  <si>
    <t>сумма всех ответов равна  кол-ву ответивших «Да» на Вопрос 11</t>
  </si>
  <si>
    <t>сумма всех ответов равна кол-ву ответивших «Да» на Вопрос 11</t>
  </si>
  <si>
    <t>сумма всех ответов равна количеству ответивших «Да» на вопрос 19</t>
  </si>
  <si>
    <t>Считаешь ли ты, что ежедневное горячее питание, необходимо для того, чтобы быть здоровым?</t>
  </si>
  <si>
    <t>Нужно ли внести изменения в меню?</t>
  </si>
  <si>
    <t>Ты хотел бы убрать из меню блюда из рыбы?</t>
  </si>
  <si>
    <t>Ты хотел бы добавить в меню блюда из рыбы?</t>
  </si>
  <si>
    <t>Ты покупаешь горячие блюда (первое, второе)?</t>
  </si>
  <si>
    <t xml:space="preserve">Ты покупаешь только буфетную продукцию (выпечка, чай)? </t>
  </si>
  <si>
    <t>Нужно ли расширить ассортимент меню?</t>
  </si>
  <si>
    <t>Нужно ли добавить в меню соки?</t>
  </si>
  <si>
    <t>Нужно ли добавить в меню выпечку?</t>
  </si>
  <si>
    <t>Нужно ли добавить в меню мясную продукцию?</t>
  </si>
  <si>
    <t>Нужно ли добавить в меню фрукты?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</si>
</sst>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9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9" fontId="2" fillId="0" borderId="13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wrapText="1"/>
    </xf>
    <xf numFmtId="9" fontId="2" fillId="0" borderId="16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9" fontId="2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vertical="center" indent="15"/>
    </xf>
    <xf numFmtId="0" fontId="0" fillId="3" borderId="0" xfId="0" applyFill="1" applyProtection="1">
      <protection locked="0"/>
    </xf>
    <xf numFmtId="0" fontId="4" fillId="0" borderId="1" xfId="0" applyFont="1" applyBorder="1" applyAlignment="1" applyProtection="1">
      <alignment horizontal="center" vertical="center" textRotation="90" wrapText="1"/>
    </xf>
    <xf numFmtId="0" fontId="4" fillId="0" borderId="4" xfId="0" applyFont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4" workbookViewId="0">
      <selection activeCell="F7" sqref="F7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46" t="s">
        <v>37</v>
      </c>
    </row>
    <row r="2" spans="1:10" ht="66.75" customHeight="1" x14ac:dyDescent="0.25">
      <c r="A2" s="25"/>
      <c r="B2" s="25"/>
      <c r="C2" s="25"/>
      <c r="D2" s="50"/>
      <c r="E2" s="50"/>
      <c r="F2" s="50"/>
      <c r="G2" s="50"/>
      <c r="H2" s="26"/>
      <c r="I2" s="26"/>
      <c r="J2" s="26"/>
    </row>
    <row r="3" spans="1:10" x14ac:dyDescent="0.25">
      <c r="A3" s="25"/>
      <c r="B3" s="25"/>
      <c r="C3" s="25"/>
      <c r="D3" s="27"/>
      <c r="E3" s="27"/>
      <c r="F3" s="27"/>
      <c r="G3" s="27"/>
      <c r="H3" s="26"/>
      <c r="I3" s="26"/>
      <c r="J3" s="2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  <c r="H4" s="26"/>
      <c r="I4" s="26"/>
      <c r="J4" s="26"/>
    </row>
    <row r="5" spans="1:10" x14ac:dyDescent="0.25">
      <c r="A5" s="52" t="s">
        <v>50</v>
      </c>
      <c r="B5" s="52"/>
      <c r="C5" s="52"/>
      <c r="D5" s="52"/>
      <c r="E5" s="52"/>
      <c r="F5" s="52"/>
      <c r="G5" s="52"/>
      <c r="H5" s="26"/>
      <c r="I5" s="26"/>
      <c r="J5" s="26"/>
    </row>
    <row r="6" spans="1:10" ht="19.5" thickBot="1" x14ac:dyDescent="0.3">
      <c r="A6" s="28"/>
      <c r="B6" s="28"/>
      <c r="C6" s="28"/>
      <c r="D6" s="28"/>
      <c r="E6" s="28"/>
      <c r="F6" s="28"/>
      <c r="G6" s="28"/>
      <c r="H6" s="26"/>
      <c r="I6" s="26"/>
      <c r="J6" s="26"/>
    </row>
    <row r="7" spans="1:10" ht="19.5" thickBot="1" x14ac:dyDescent="0.3">
      <c r="A7" s="53" t="s">
        <v>36</v>
      </c>
      <c r="B7" s="53"/>
      <c r="C7" s="53"/>
      <c r="D7" s="29">
        <f>'1 класс'!D7+'2 класс'!D7+'3 класс'!D7+'4 класс'!D7+'5 класс'!D7+'6 класс'!D7+'7 класс'!D7+'8 класс'!D7+'9 класс'!D7+'10 класс'!D7+'11 класс'!D7</f>
        <v>598</v>
      </c>
      <c r="E7" s="28"/>
      <c r="F7" s="28"/>
      <c r="G7" s="28"/>
      <c r="H7" s="26"/>
      <c r="I7" s="26"/>
      <c r="J7" s="26"/>
    </row>
    <row r="8" spans="1:10" ht="19.5" thickBot="1" x14ac:dyDescent="0.3">
      <c r="A8" s="30"/>
      <c r="B8" s="30"/>
      <c r="C8" s="30"/>
      <c r="D8" s="28"/>
      <c r="E8" s="28"/>
      <c r="F8" s="28"/>
      <c r="G8" s="28"/>
      <c r="H8" s="26"/>
      <c r="I8" s="26"/>
      <c r="J8" s="26"/>
    </row>
    <row r="9" spans="1:10" ht="15.75" thickBot="1" x14ac:dyDescent="0.3">
      <c r="A9" s="54" t="s">
        <v>0</v>
      </c>
      <c r="B9" s="56" t="s">
        <v>1</v>
      </c>
      <c r="C9" s="58" t="s">
        <v>2</v>
      </c>
      <c r="D9" s="60" t="s">
        <v>3</v>
      </c>
      <c r="E9" s="61"/>
      <c r="F9" s="60" t="s">
        <v>4</v>
      </c>
      <c r="G9" s="62"/>
      <c r="H9" s="26"/>
      <c r="I9" s="26"/>
      <c r="J9" s="26"/>
    </row>
    <row r="10" spans="1:10" ht="15.75" thickBot="1" x14ac:dyDescent="0.3">
      <c r="A10" s="55"/>
      <c r="B10" s="57"/>
      <c r="C10" s="59"/>
      <c r="D10" s="31" t="s">
        <v>5</v>
      </c>
      <c r="E10" s="31" t="s">
        <v>6</v>
      </c>
      <c r="F10" s="31" t="s">
        <v>5</v>
      </c>
      <c r="G10" s="32" t="s">
        <v>6</v>
      </c>
      <c r="H10" s="26"/>
      <c r="I10" s="26"/>
      <c r="J10" s="26"/>
    </row>
    <row r="11" spans="1:10" ht="15.75" thickBot="1" x14ac:dyDescent="0.3">
      <c r="A11" s="47" t="s">
        <v>7</v>
      </c>
      <c r="B11" s="33">
        <v>1</v>
      </c>
      <c r="C11" s="34" t="s">
        <v>8</v>
      </c>
      <c r="D11" s="35">
        <f>'1 класс'!D11+'2 класс'!D11+'3 класс'!D11+'4 класс'!D11+'5 класс'!D11+'6 класс'!D11+'7 класс'!D11+'8 класс'!D11+'9 класс'!D11+'10 класс'!D11+'11 класс'!D11</f>
        <v>527</v>
      </c>
      <c r="E11" s="36">
        <f t="shared" ref="E11:E33" si="0">IF(H11&gt;0,D11/H11,"")</f>
        <v>0.88127090301003341</v>
      </c>
      <c r="F11" s="37">
        <f>IF(D11&lt;0,"",D7-D11)</f>
        <v>71</v>
      </c>
      <c r="G11" s="38">
        <f t="shared" ref="G11:G33" si="1">IF(H11&gt;0,F11/H11,"")</f>
        <v>0.11872909698996656</v>
      </c>
      <c r="H11" s="26">
        <f>D11+F11</f>
        <v>598</v>
      </c>
      <c r="I11" s="26" t="str">
        <f>IF(D11&gt;D$7,"неверное значение","")</f>
        <v/>
      </c>
      <c r="J11" s="39" t="s">
        <v>30</v>
      </c>
    </row>
    <row r="12" spans="1:10" ht="30.75" thickBot="1" x14ac:dyDescent="0.3">
      <c r="A12" s="48"/>
      <c r="B12" s="33">
        <v>2</v>
      </c>
      <c r="C12" s="34" t="s">
        <v>9</v>
      </c>
      <c r="D12" s="35">
        <f>'1 класс'!D12+'2 класс'!D12+'3 класс'!D12+'4 класс'!D12+'5 класс'!D12+'6 класс'!D12+'7 класс'!D12+'8 класс'!D12+'9 класс'!D12+'10 класс'!D12+'11 класс'!D12</f>
        <v>33</v>
      </c>
      <c r="E12" s="36">
        <f t="shared" si="0"/>
        <v>0.46478873239436619</v>
      </c>
      <c r="F12" s="37">
        <f>F11-D12</f>
        <v>38</v>
      </c>
      <c r="G12" s="38">
        <f t="shared" si="1"/>
        <v>0.53521126760563376</v>
      </c>
      <c r="H12" s="26">
        <f t="shared" ref="H12:H33" si="2">D12+F12</f>
        <v>71</v>
      </c>
      <c r="I12" s="26" t="str">
        <f>IF(D12&gt;H12,"неверное значение","")</f>
        <v/>
      </c>
      <c r="J12" s="39" t="s">
        <v>31</v>
      </c>
    </row>
    <row r="13" spans="1:10" ht="15.75" thickBot="1" x14ac:dyDescent="0.3">
      <c r="A13" s="48"/>
      <c r="B13" s="33">
        <v>3</v>
      </c>
      <c r="C13" s="34" t="s">
        <v>10</v>
      </c>
      <c r="D13" s="35">
        <f>'1 класс'!D13+'2 класс'!D13+'3 класс'!D13+'4 класс'!D13+'5 класс'!D13+'6 класс'!D13+'7 класс'!D13+'8 класс'!D13+'9 класс'!D13+'10 класс'!D13+'11 класс'!D13</f>
        <v>501</v>
      </c>
      <c r="E13" s="36">
        <f t="shared" si="0"/>
        <v>0.83779264214046822</v>
      </c>
      <c r="F13" s="37">
        <f>D7-D13</f>
        <v>97</v>
      </c>
      <c r="G13" s="38">
        <f t="shared" si="1"/>
        <v>0.16220735785953178</v>
      </c>
      <c r="H13" s="26">
        <f t="shared" si="2"/>
        <v>598</v>
      </c>
      <c r="I13" s="26" t="str">
        <f>IF(D13&gt;D$7,"неверное значение","")</f>
        <v/>
      </c>
      <c r="J13" s="39" t="s">
        <v>30</v>
      </c>
    </row>
    <row r="14" spans="1:10" ht="30.75" thickBot="1" x14ac:dyDescent="0.3">
      <c r="A14" s="48"/>
      <c r="B14" s="33">
        <v>4</v>
      </c>
      <c r="C14" s="34" t="s">
        <v>11</v>
      </c>
      <c r="D14" s="35">
        <f>'1 класс'!D14+'2 класс'!D14+'3 класс'!D14+'4 класс'!D14+'5 класс'!D14+'6 класс'!D14+'7 класс'!D14+'8 класс'!D14+'9 класс'!D14+'10 класс'!D14+'11 класс'!D14</f>
        <v>598</v>
      </c>
      <c r="E14" s="36">
        <f t="shared" si="0"/>
        <v>1</v>
      </c>
      <c r="F14" s="37">
        <f>D7-D14</f>
        <v>0</v>
      </c>
      <c r="G14" s="38">
        <f t="shared" si="1"/>
        <v>0</v>
      </c>
      <c r="H14" s="26">
        <f t="shared" si="2"/>
        <v>598</v>
      </c>
      <c r="I14" s="26" t="str">
        <f t="shared" ref="I14" si="3">IF(D14&gt;D$7,"неверное значение","")</f>
        <v/>
      </c>
      <c r="J14" s="39" t="s">
        <v>30</v>
      </c>
    </row>
    <row r="15" spans="1:10" ht="30.75" thickBot="1" x14ac:dyDescent="0.3">
      <c r="A15" s="48"/>
      <c r="B15" s="33">
        <v>5</v>
      </c>
      <c r="C15" s="2" t="s">
        <v>54</v>
      </c>
      <c r="D15" s="35">
        <f>'1 класс'!D15+'2 класс'!D15+'3 класс'!D15+'4 класс'!D15+'5 класс'!D15+'6 класс'!D15+'7 класс'!D15+'8 класс'!D15+'9 класс'!D15+'10 класс'!D15+'11 класс'!D15</f>
        <v>598</v>
      </c>
      <c r="E15" s="36">
        <f t="shared" si="0"/>
        <v>1</v>
      </c>
      <c r="F15" s="37">
        <f>D7-D15</f>
        <v>0</v>
      </c>
      <c r="G15" s="38">
        <f t="shared" si="1"/>
        <v>0</v>
      </c>
      <c r="H15" s="26">
        <f t="shared" si="2"/>
        <v>598</v>
      </c>
      <c r="I15" s="26" t="str">
        <f>IF(D15&gt;D$7,"неверное значение","")</f>
        <v/>
      </c>
      <c r="J15" s="39" t="s">
        <v>30</v>
      </c>
    </row>
    <row r="16" spans="1:10" ht="30.75" thickBot="1" x14ac:dyDescent="0.3">
      <c r="A16" s="48"/>
      <c r="B16" s="33">
        <v>6</v>
      </c>
      <c r="C16" s="34" t="s">
        <v>12</v>
      </c>
      <c r="D16" s="35">
        <f>'1 класс'!D16+'2 класс'!D16+'3 класс'!D16+'4 класс'!D16+'5 класс'!D16+'6 класс'!D16+'7 класс'!D16+'8 класс'!D16+'9 класс'!D16+'10 класс'!D16+'11 класс'!D16</f>
        <v>527</v>
      </c>
      <c r="E16" s="36">
        <f t="shared" si="0"/>
        <v>1</v>
      </c>
      <c r="F16" s="37">
        <f>D11-D16</f>
        <v>0</v>
      </c>
      <c r="G16" s="38">
        <f t="shared" si="1"/>
        <v>0</v>
      </c>
      <c r="H16" s="26">
        <f t="shared" si="2"/>
        <v>527</v>
      </c>
      <c r="I16" s="26"/>
      <c r="J16" s="40" t="s">
        <v>32</v>
      </c>
    </row>
    <row r="17" spans="1:10" ht="15.75" thickBot="1" x14ac:dyDescent="0.3">
      <c r="A17" s="48"/>
      <c r="B17" s="33">
        <v>7</v>
      </c>
      <c r="C17" s="34" t="s">
        <v>13</v>
      </c>
      <c r="D17" s="35">
        <f>'1 класс'!D17+'2 класс'!D17+'3 класс'!D17+'4 класс'!D17+'5 класс'!D17+'6 класс'!D17+'7 класс'!D17+'8 класс'!D17+'9 класс'!D17+'10 класс'!D17+'11 класс'!D17</f>
        <v>527</v>
      </c>
      <c r="E17" s="36">
        <f t="shared" si="0"/>
        <v>1</v>
      </c>
      <c r="F17" s="37">
        <f>D11-D17</f>
        <v>0</v>
      </c>
      <c r="G17" s="38">
        <f t="shared" si="1"/>
        <v>0</v>
      </c>
      <c r="H17" s="26">
        <f t="shared" si="2"/>
        <v>527</v>
      </c>
      <c r="I17" s="26" t="str">
        <f>IF(D17&gt;D$11,"неверное значение","")</f>
        <v/>
      </c>
      <c r="J17" s="40" t="s">
        <v>32</v>
      </c>
    </row>
    <row r="18" spans="1:10" ht="30.75" thickBot="1" x14ac:dyDescent="0.3">
      <c r="A18" s="49"/>
      <c r="B18" s="33">
        <v>8</v>
      </c>
      <c r="C18" s="34" t="s">
        <v>14</v>
      </c>
      <c r="D18" s="35">
        <f>'1 класс'!D18+'2 класс'!D18+'3 класс'!D18+'4 класс'!D18+'5 класс'!D18+'6 класс'!D18+'7 класс'!D18+'8 класс'!D18+'9 класс'!D18+'10 класс'!D18+'11 класс'!D18</f>
        <v>527</v>
      </c>
      <c r="E18" s="36">
        <f t="shared" si="0"/>
        <v>1</v>
      </c>
      <c r="F18" s="37">
        <f>D11-D18</f>
        <v>0</v>
      </c>
      <c r="G18" s="38">
        <f t="shared" si="1"/>
        <v>0</v>
      </c>
      <c r="H18" s="26">
        <f t="shared" si="2"/>
        <v>527</v>
      </c>
      <c r="I18" s="26" t="str">
        <f>IF(D18&gt;D$11,"неверное значение","")</f>
        <v/>
      </c>
      <c r="J18" s="40" t="s">
        <v>32</v>
      </c>
    </row>
    <row r="19" spans="1:10" ht="15.75" thickBot="1" x14ac:dyDescent="0.3">
      <c r="A19" s="47" t="s">
        <v>15</v>
      </c>
      <c r="B19" s="33">
        <v>9</v>
      </c>
      <c r="C19" s="34" t="s">
        <v>16</v>
      </c>
      <c r="D19" s="35">
        <f>'1 класс'!D19+'2 класс'!D19+'3 класс'!D19+'4 класс'!D19+'5 класс'!D19+'6 класс'!D19+'7 класс'!D19+'8 класс'!D19+'9 класс'!D19+'10 класс'!D19+'11 класс'!D19</f>
        <v>342</v>
      </c>
      <c r="E19" s="36">
        <f t="shared" si="0"/>
        <v>0.64895635673624286</v>
      </c>
      <c r="F19" s="37">
        <f>D11-D19</f>
        <v>185</v>
      </c>
      <c r="G19" s="38">
        <f t="shared" si="1"/>
        <v>0.35104364326375709</v>
      </c>
      <c r="H19" s="26">
        <f t="shared" si="2"/>
        <v>527</v>
      </c>
      <c r="I19" s="26" t="str">
        <f>IF(D19&gt;D$11,"неверное значение","")</f>
        <v/>
      </c>
      <c r="J19" s="40" t="s">
        <v>33</v>
      </c>
    </row>
    <row r="20" spans="1:10" ht="30.75" thickBot="1" x14ac:dyDescent="0.3">
      <c r="A20" s="48"/>
      <c r="B20" s="33">
        <v>10</v>
      </c>
      <c r="C20" s="34" t="s">
        <v>17</v>
      </c>
      <c r="D20" s="35">
        <f>'1 класс'!D20+'2 класс'!D20+'3 класс'!D20+'4 класс'!D20+'5 класс'!D20+'6 класс'!D20+'7 класс'!D20+'8 класс'!D20+'9 класс'!D20+'10 класс'!D20+'11 класс'!D20</f>
        <v>330</v>
      </c>
      <c r="E20" s="36">
        <f t="shared" si="0"/>
        <v>0.96491228070175439</v>
      </c>
      <c r="F20" s="37">
        <f>D$19-D20</f>
        <v>12</v>
      </c>
      <c r="G20" s="38">
        <f t="shared" si="1"/>
        <v>3.5087719298245612E-2</v>
      </c>
      <c r="H20" s="26">
        <f t="shared" si="2"/>
        <v>342</v>
      </c>
      <c r="I20" s="26" t="str">
        <f>IF(D20&gt;D$19,"неверное значение","")</f>
        <v/>
      </c>
      <c r="J20" s="40" t="s">
        <v>34</v>
      </c>
    </row>
    <row r="21" spans="1:10" ht="15.75" thickBot="1" x14ac:dyDescent="0.3">
      <c r="A21" s="48"/>
      <c r="B21" s="33">
        <v>11</v>
      </c>
      <c r="C21" s="2" t="s">
        <v>55</v>
      </c>
      <c r="D21" s="35">
        <f>'1 класс'!D21+'2 класс'!D21+'3 класс'!D21+'4 класс'!D21+'5 класс'!D21+'6 класс'!D21+'7 класс'!D21+'8 класс'!D21+'9 класс'!D21+'10 класс'!D21+'11 класс'!D21</f>
        <v>16</v>
      </c>
      <c r="E21" s="36">
        <f t="shared" si="0"/>
        <v>4.6783625730994149E-2</v>
      </c>
      <c r="F21" s="37">
        <f t="shared" ref="F21" si="4">D$19-D21</f>
        <v>326</v>
      </c>
      <c r="G21" s="38">
        <f t="shared" si="1"/>
        <v>0.95321637426900585</v>
      </c>
      <c r="H21" s="26">
        <f t="shared" si="2"/>
        <v>342</v>
      </c>
      <c r="I21" s="26" t="str">
        <f t="shared" ref="I21:I24" si="5">IF(D21&gt;D$19,"неверное значение","")</f>
        <v/>
      </c>
      <c r="J21" s="40" t="s">
        <v>34</v>
      </c>
    </row>
    <row r="22" spans="1:10" ht="15.75" thickBot="1" x14ac:dyDescent="0.3">
      <c r="A22" s="48"/>
      <c r="B22" s="33">
        <v>12</v>
      </c>
      <c r="C22" s="2" t="s">
        <v>56</v>
      </c>
      <c r="D22" s="35">
        <f>'1 класс'!D22+'2 класс'!D22+'3 класс'!D22+'4 класс'!D22+'5 класс'!D22+'6 класс'!D22+'7 класс'!D22+'8 класс'!D22+'9 класс'!D22+'10 класс'!D22+'11 класс'!D22</f>
        <v>10</v>
      </c>
      <c r="E22" s="36">
        <f t="shared" si="0"/>
        <v>0.625</v>
      </c>
      <c r="F22" s="37">
        <f>D$21-D22</f>
        <v>6</v>
      </c>
      <c r="G22" s="38">
        <f t="shared" si="1"/>
        <v>0.375</v>
      </c>
      <c r="H22" s="26">
        <f t="shared" si="2"/>
        <v>16</v>
      </c>
      <c r="I22" s="26" t="str">
        <f t="shared" si="5"/>
        <v/>
      </c>
      <c r="J22" s="40" t="s">
        <v>51</v>
      </c>
    </row>
    <row r="23" spans="1:10" ht="15.75" thickBot="1" x14ac:dyDescent="0.3">
      <c r="A23" s="48"/>
      <c r="B23" s="33">
        <v>13</v>
      </c>
      <c r="C23" s="34" t="s">
        <v>57</v>
      </c>
      <c r="D23" s="35">
        <f>'1 класс'!D23+'2 класс'!D23+'3 класс'!D23+'4 класс'!D23+'5 класс'!D23+'6 класс'!D23+'7 класс'!D23+'8 класс'!D23+'9 класс'!D23+'10 класс'!D23+'11 класс'!D23</f>
        <v>2</v>
      </c>
      <c r="E23" s="36">
        <f t="shared" si="0"/>
        <v>0.125</v>
      </c>
      <c r="F23" s="37">
        <f>D$21-D23</f>
        <v>14</v>
      </c>
      <c r="G23" s="38">
        <f t="shared" si="1"/>
        <v>0.875</v>
      </c>
      <c r="H23" s="26">
        <f t="shared" si="2"/>
        <v>16</v>
      </c>
      <c r="I23" s="26" t="str">
        <f t="shared" si="5"/>
        <v/>
      </c>
      <c r="J23" s="40" t="s">
        <v>52</v>
      </c>
    </row>
    <row r="24" spans="1:10" ht="15.75" thickBot="1" x14ac:dyDescent="0.3">
      <c r="A24" s="48"/>
      <c r="B24" s="33">
        <v>14</v>
      </c>
      <c r="C24" s="34" t="s">
        <v>18</v>
      </c>
      <c r="D24" s="35">
        <f>'1 класс'!D24+'2 класс'!D24+'3 класс'!D24+'4 класс'!D24+'5 класс'!D24+'6 класс'!D24+'7 класс'!D24+'8 класс'!D24+'9 класс'!D24+'10 класс'!D24+'11 класс'!D24</f>
        <v>6</v>
      </c>
      <c r="E24" s="36">
        <f t="shared" si="0"/>
        <v>0.375</v>
      </c>
      <c r="F24" s="37">
        <f>D$21-D24</f>
        <v>10</v>
      </c>
      <c r="G24" s="38">
        <f t="shared" si="1"/>
        <v>0.625</v>
      </c>
      <c r="H24" s="26">
        <f t="shared" si="2"/>
        <v>16</v>
      </c>
      <c r="I24" s="26" t="str">
        <f t="shared" si="5"/>
        <v/>
      </c>
      <c r="J24" s="40" t="s">
        <v>52</v>
      </c>
    </row>
    <row r="25" spans="1:10" ht="30.75" thickBot="1" x14ac:dyDescent="0.3">
      <c r="A25" s="49"/>
      <c r="B25" s="33">
        <v>15</v>
      </c>
      <c r="C25" s="34" t="s">
        <v>19</v>
      </c>
      <c r="D25" s="35">
        <f>'1 класс'!D25+'2 класс'!D25+'3 класс'!D25+'4 класс'!D25+'5 класс'!D25+'6 класс'!D25+'7 класс'!D25+'8 класс'!D25+'9 класс'!D25+'10 класс'!D25+'11 класс'!D25</f>
        <v>2</v>
      </c>
      <c r="E25" s="36">
        <f t="shared" si="0"/>
        <v>0.125</v>
      </c>
      <c r="F25" s="37">
        <f>D$21-D25</f>
        <v>14</v>
      </c>
      <c r="G25" s="38">
        <f t="shared" si="1"/>
        <v>0.875</v>
      </c>
      <c r="H25" s="26">
        <f t="shared" si="2"/>
        <v>16</v>
      </c>
      <c r="I25" s="26" t="str">
        <f>IF(D25&gt;D$19,"неверное значение","")</f>
        <v/>
      </c>
      <c r="J25" s="40" t="s">
        <v>52</v>
      </c>
    </row>
    <row r="26" spans="1:10" ht="30.75" thickBot="1" x14ac:dyDescent="0.3">
      <c r="A26" s="47" t="s">
        <v>20</v>
      </c>
      <c r="B26" s="33">
        <v>16</v>
      </c>
      <c r="C26" s="34" t="s">
        <v>21</v>
      </c>
      <c r="D26" s="35">
        <f>'1 класс'!D26+'2 класс'!D26+'3 класс'!D26+'4 класс'!D26+'5 класс'!D26+'6 класс'!D26+'7 класс'!D26+'8 класс'!D26+'9 класс'!D26+'10 класс'!D26+'11 класс'!D26</f>
        <v>179</v>
      </c>
      <c r="E26" s="36">
        <f t="shared" si="0"/>
        <v>0.96756756756756757</v>
      </c>
      <c r="F26" s="37">
        <f>F$19-D26</f>
        <v>6</v>
      </c>
      <c r="G26" s="38">
        <f t="shared" si="1"/>
        <v>3.2432432432432434E-2</v>
      </c>
      <c r="H26" s="26">
        <f t="shared" si="2"/>
        <v>185</v>
      </c>
      <c r="I26" s="26" t="str">
        <f>IF(D26&gt;F$19,"неверное значение","")</f>
        <v/>
      </c>
      <c r="J26" s="40" t="s">
        <v>35</v>
      </c>
    </row>
    <row r="27" spans="1:10" ht="15.75" thickBot="1" x14ac:dyDescent="0.3">
      <c r="A27" s="48"/>
      <c r="B27" s="33">
        <v>17</v>
      </c>
      <c r="C27" s="34" t="s">
        <v>58</v>
      </c>
      <c r="D27" s="35">
        <f>'1 класс'!D27+'2 класс'!D27+'3 класс'!D27+'4 класс'!D27+'5 класс'!D27+'6 класс'!D27+'7 класс'!D27+'8 класс'!D27+'9 класс'!D27+'10 класс'!D27+'11 класс'!D27</f>
        <v>141</v>
      </c>
      <c r="E27" s="36">
        <f t="shared" si="0"/>
        <v>0.76216216216216215</v>
      </c>
      <c r="F27" s="37">
        <f t="shared" ref="F27:F32" si="6">F$19-D27</f>
        <v>44</v>
      </c>
      <c r="G27" s="38">
        <f t="shared" si="1"/>
        <v>0.23783783783783785</v>
      </c>
      <c r="H27" s="26">
        <f t="shared" si="2"/>
        <v>185</v>
      </c>
      <c r="I27" s="26" t="str">
        <f t="shared" ref="I27:I32" si="7">IF(D27&gt;F$19,"неверное значение","")</f>
        <v/>
      </c>
      <c r="J27" s="40" t="s">
        <v>35</v>
      </c>
    </row>
    <row r="28" spans="1:10" ht="30.75" thickBot="1" x14ac:dyDescent="0.3">
      <c r="A28" s="48"/>
      <c r="B28" s="33">
        <v>18</v>
      </c>
      <c r="C28" s="2" t="s">
        <v>59</v>
      </c>
      <c r="D28" s="35">
        <f>'1 класс'!D28+'2 класс'!D28+'3 класс'!D28+'4 класс'!D28+'5 класс'!D28+'6 класс'!D28+'7 класс'!D28+'8 класс'!D28+'9 класс'!D28+'10 класс'!D28+'11 класс'!D28</f>
        <v>112</v>
      </c>
      <c r="E28" s="36">
        <f t="shared" si="0"/>
        <v>0.60540540540540544</v>
      </c>
      <c r="F28" s="37">
        <f t="shared" si="6"/>
        <v>73</v>
      </c>
      <c r="G28" s="38">
        <f t="shared" si="1"/>
        <v>0.39459459459459462</v>
      </c>
      <c r="H28" s="26">
        <f t="shared" si="2"/>
        <v>185</v>
      </c>
      <c r="I28" s="26" t="str">
        <f t="shared" si="7"/>
        <v/>
      </c>
      <c r="J28" s="40" t="s">
        <v>35</v>
      </c>
    </row>
    <row r="29" spans="1:10" ht="15.75" thickBot="1" x14ac:dyDescent="0.3">
      <c r="A29" s="48"/>
      <c r="B29" s="33">
        <v>19</v>
      </c>
      <c r="C29" s="2" t="s">
        <v>60</v>
      </c>
      <c r="D29" s="35">
        <f>'1 класс'!D29+'2 класс'!D29+'3 класс'!D29+'4 класс'!D29+'5 класс'!D29+'6 класс'!D29+'7 класс'!D29+'8 класс'!D29+'9 класс'!D29+'10 класс'!D29+'11 класс'!D29</f>
        <v>41</v>
      </c>
      <c r="E29" s="36">
        <f t="shared" si="0"/>
        <v>0.22162162162162163</v>
      </c>
      <c r="F29" s="37">
        <f t="shared" si="6"/>
        <v>144</v>
      </c>
      <c r="G29" s="38">
        <f t="shared" si="1"/>
        <v>0.77837837837837842</v>
      </c>
      <c r="H29" s="26">
        <f t="shared" si="2"/>
        <v>185</v>
      </c>
      <c r="I29" s="26" t="str">
        <f t="shared" si="7"/>
        <v/>
      </c>
      <c r="J29" s="40" t="s">
        <v>35</v>
      </c>
    </row>
    <row r="30" spans="1:10" ht="15.75" thickBot="1" x14ac:dyDescent="0.3">
      <c r="A30" s="48"/>
      <c r="B30" s="33">
        <v>20</v>
      </c>
      <c r="C30" s="2" t="s">
        <v>61</v>
      </c>
      <c r="D30" s="35">
        <f>'1 класс'!D30+'2 класс'!D30+'3 класс'!D30+'4 класс'!D30+'5 класс'!D30+'6 класс'!D30+'7 класс'!D30+'8 класс'!D30+'9 класс'!D30+'10 класс'!D30+'11 класс'!D30</f>
        <v>31</v>
      </c>
      <c r="E30" s="36">
        <f t="shared" si="0"/>
        <v>0.16756756756756758</v>
      </c>
      <c r="F30" s="37">
        <f t="shared" si="6"/>
        <v>154</v>
      </c>
      <c r="G30" s="38">
        <f t="shared" si="1"/>
        <v>0.83243243243243248</v>
      </c>
      <c r="H30" s="26">
        <f t="shared" si="2"/>
        <v>185</v>
      </c>
      <c r="I30" s="26" t="str">
        <f t="shared" si="7"/>
        <v/>
      </c>
      <c r="J30" s="40" t="s">
        <v>53</v>
      </c>
    </row>
    <row r="31" spans="1:10" ht="15.75" thickBot="1" x14ac:dyDescent="0.3">
      <c r="A31" s="48"/>
      <c r="B31" s="33">
        <v>21</v>
      </c>
      <c r="C31" s="2" t="s">
        <v>62</v>
      </c>
      <c r="D31" s="35">
        <f>'1 класс'!D31+'2 класс'!D31+'3 класс'!D31+'4 класс'!D31+'5 класс'!D31+'6 класс'!D31+'7 класс'!D31+'8 класс'!D31+'9 класс'!D31+'10 класс'!D31+'11 класс'!D31</f>
        <v>29</v>
      </c>
      <c r="E31" s="36">
        <f t="shared" si="0"/>
        <v>0.15675675675675677</v>
      </c>
      <c r="F31" s="37">
        <f t="shared" si="6"/>
        <v>156</v>
      </c>
      <c r="G31" s="38">
        <f t="shared" si="1"/>
        <v>0.84324324324324329</v>
      </c>
      <c r="H31" s="26">
        <f t="shared" si="2"/>
        <v>185</v>
      </c>
      <c r="I31" s="26" t="str">
        <f t="shared" si="7"/>
        <v/>
      </c>
      <c r="J31" s="40" t="s">
        <v>53</v>
      </c>
    </row>
    <row r="32" spans="1:10" ht="15.75" thickBot="1" x14ac:dyDescent="0.3">
      <c r="A32" s="48"/>
      <c r="B32" s="33">
        <v>22</v>
      </c>
      <c r="C32" s="2" t="s">
        <v>63</v>
      </c>
      <c r="D32" s="35">
        <f>'1 класс'!D32+'2 класс'!D32+'3 класс'!D32+'4 класс'!D32+'5 класс'!D32+'6 класс'!D32+'7 класс'!D32+'8 класс'!D32+'9 класс'!D32+'10 класс'!D32+'11 класс'!D32</f>
        <v>12</v>
      </c>
      <c r="E32" s="36">
        <f t="shared" si="0"/>
        <v>6.4864864864864868E-2</v>
      </c>
      <c r="F32" s="37">
        <f t="shared" si="6"/>
        <v>173</v>
      </c>
      <c r="G32" s="38">
        <f t="shared" si="1"/>
        <v>0.93513513513513513</v>
      </c>
      <c r="H32" s="26">
        <f t="shared" si="2"/>
        <v>185</v>
      </c>
      <c r="I32" s="26" t="str">
        <f t="shared" si="7"/>
        <v/>
      </c>
      <c r="J32" s="40" t="s">
        <v>53</v>
      </c>
    </row>
    <row r="33" spans="1:10" ht="15.75" thickBot="1" x14ac:dyDescent="0.3">
      <c r="A33" s="49"/>
      <c r="B33" s="41">
        <v>23</v>
      </c>
      <c r="C33" s="15" t="s">
        <v>64</v>
      </c>
      <c r="D33" s="35">
        <f>'1 класс'!D33+'2 класс'!D33+'3 класс'!D33+'4 класс'!D33+'5 класс'!D33+'6 класс'!D33+'7 класс'!D33+'8 класс'!D33+'9 класс'!D33+'10 класс'!D33+'11 класс'!D33</f>
        <v>23</v>
      </c>
      <c r="E33" s="42">
        <f t="shared" si="0"/>
        <v>0.12432432432432433</v>
      </c>
      <c r="F33" s="43">
        <f>F$19-D33</f>
        <v>162</v>
      </c>
      <c r="G33" s="44">
        <f t="shared" si="1"/>
        <v>0.87567567567567572</v>
      </c>
      <c r="H33" s="26">
        <f t="shared" si="2"/>
        <v>185</v>
      </c>
      <c r="I33" s="26" t="str">
        <f>IF(D33&gt;F$19,"неверное значение","")</f>
        <v/>
      </c>
      <c r="J33" s="40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6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workbookViewId="0">
      <selection activeCell="D16" sqref="D16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47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53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52</v>
      </c>
      <c r="E11" s="19">
        <f t="shared" ref="E11:E33" si="0">IF(H11&gt;0,D11/H11,"")</f>
        <v>0.98113207547169812</v>
      </c>
      <c r="F11" s="20">
        <f>IF(D11&lt;0,"",D7-D11)</f>
        <v>1</v>
      </c>
      <c r="G11" s="21">
        <f t="shared" ref="G11:G33" si="1">IF(H11&gt;0,F11/H11,"")</f>
        <v>1.8867924528301886E-2</v>
      </c>
      <c r="H11">
        <f>D11+F11</f>
        <v>53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1</v>
      </c>
      <c r="E12" s="19">
        <f t="shared" si="0"/>
        <v>1</v>
      </c>
      <c r="F12" s="20">
        <f>F11-D12</f>
        <v>0</v>
      </c>
      <c r="G12" s="21">
        <f t="shared" si="1"/>
        <v>0</v>
      </c>
      <c r="H12">
        <f t="shared" ref="H12:H33" si="2">D12+F12</f>
        <v>1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46</v>
      </c>
      <c r="E13" s="19">
        <f t="shared" si="0"/>
        <v>0.86792452830188682</v>
      </c>
      <c r="F13" s="20">
        <f>D7-D13</f>
        <v>7</v>
      </c>
      <c r="G13" s="21">
        <f t="shared" si="1"/>
        <v>0.13207547169811321</v>
      </c>
      <c r="H13">
        <f t="shared" si="2"/>
        <v>53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53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53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53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53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52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52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52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52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52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52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12</v>
      </c>
      <c r="E19" s="19">
        <f t="shared" si="0"/>
        <v>0.23076923076923078</v>
      </c>
      <c r="F19" s="20">
        <f>D11-D19</f>
        <v>40</v>
      </c>
      <c r="G19" s="21">
        <f t="shared" si="1"/>
        <v>0.76923076923076927</v>
      </c>
      <c r="H19">
        <f t="shared" si="2"/>
        <v>52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10</v>
      </c>
      <c r="E20" s="19">
        <f t="shared" si="0"/>
        <v>0.83333333333333337</v>
      </c>
      <c r="F20" s="20">
        <f>D$19-D20</f>
        <v>2</v>
      </c>
      <c r="G20" s="21">
        <f t="shared" si="1"/>
        <v>0.16666666666666666</v>
      </c>
      <c r="H20">
        <f t="shared" si="2"/>
        <v>12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3</v>
      </c>
      <c r="E21" s="19">
        <f t="shared" si="0"/>
        <v>0.25</v>
      </c>
      <c r="F21" s="20">
        <f t="shared" ref="F21" si="4">D$19-D21</f>
        <v>9</v>
      </c>
      <c r="G21" s="21">
        <f t="shared" si="1"/>
        <v>0.75</v>
      </c>
      <c r="H21">
        <f t="shared" si="2"/>
        <v>12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1</v>
      </c>
      <c r="E22" s="19">
        <f t="shared" si="0"/>
        <v>0.33333333333333331</v>
      </c>
      <c r="F22" s="20">
        <f>D$21-D22</f>
        <v>2</v>
      </c>
      <c r="G22" s="21">
        <f t="shared" si="1"/>
        <v>0.66666666666666663</v>
      </c>
      <c r="H22">
        <f t="shared" si="2"/>
        <v>3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>
        <f t="shared" si="0"/>
        <v>0</v>
      </c>
      <c r="F23" s="20">
        <f>D$21-D23</f>
        <v>3</v>
      </c>
      <c r="G23" s="21">
        <f t="shared" si="1"/>
        <v>1</v>
      </c>
      <c r="H23">
        <f t="shared" si="2"/>
        <v>3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>
        <f t="shared" si="0"/>
        <v>0</v>
      </c>
      <c r="F24" s="20">
        <f>D$21-D24</f>
        <v>3</v>
      </c>
      <c r="G24" s="21">
        <f t="shared" si="1"/>
        <v>1</v>
      </c>
      <c r="H24">
        <f t="shared" si="2"/>
        <v>3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>
        <f t="shared" si="0"/>
        <v>0</v>
      </c>
      <c r="F25" s="20">
        <f>D$21-D25</f>
        <v>3</v>
      </c>
      <c r="G25" s="21">
        <f t="shared" si="1"/>
        <v>1</v>
      </c>
      <c r="H25">
        <f t="shared" si="2"/>
        <v>3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40</v>
      </c>
      <c r="E26" s="19">
        <f t="shared" si="0"/>
        <v>1</v>
      </c>
      <c r="F26" s="20">
        <f>F$19-D26</f>
        <v>0</v>
      </c>
      <c r="G26" s="21">
        <f t="shared" si="1"/>
        <v>0</v>
      </c>
      <c r="H26">
        <f t="shared" si="2"/>
        <v>40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21</v>
      </c>
      <c r="E27" s="19">
        <f t="shared" si="0"/>
        <v>0.52500000000000002</v>
      </c>
      <c r="F27" s="20">
        <f t="shared" ref="F27:F32" si="6">F$19-D27</f>
        <v>19</v>
      </c>
      <c r="G27" s="21">
        <f t="shared" si="1"/>
        <v>0.47499999999999998</v>
      </c>
      <c r="H27">
        <f t="shared" si="2"/>
        <v>40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19</v>
      </c>
      <c r="E28" s="19">
        <f t="shared" si="0"/>
        <v>0.47499999999999998</v>
      </c>
      <c r="F28" s="20">
        <f t="shared" si="6"/>
        <v>21</v>
      </c>
      <c r="G28" s="21">
        <f t="shared" si="1"/>
        <v>0.52500000000000002</v>
      </c>
      <c r="H28">
        <f t="shared" si="2"/>
        <v>40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7</v>
      </c>
      <c r="E29" s="19">
        <f t="shared" si="0"/>
        <v>0.17499999999999999</v>
      </c>
      <c r="F29" s="20">
        <f t="shared" si="6"/>
        <v>33</v>
      </c>
      <c r="G29" s="21">
        <f t="shared" si="1"/>
        <v>0.82499999999999996</v>
      </c>
      <c r="H29">
        <f t="shared" si="2"/>
        <v>40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3</v>
      </c>
      <c r="E30" s="19">
        <f t="shared" si="0"/>
        <v>7.4999999999999997E-2</v>
      </c>
      <c r="F30" s="20">
        <f t="shared" si="6"/>
        <v>37</v>
      </c>
      <c r="G30" s="21">
        <f t="shared" si="1"/>
        <v>0.92500000000000004</v>
      </c>
      <c r="H30">
        <f t="shared" si="2"/>
        <v>40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2</v>
      </c>
      <c r="E31" s="19">
        <f t="shared" si="0"/>
        <v>0.05</v>
      </c>
      <c r="F31" s="20">
        <f t="shared" si="6"/>
        <v>38</v>
      </c>
      <c r="G31" s="21">
        <f t="shared" si="1"/>
        <v>0.95</v>
      </c>
      <c r="H31">
        <f t="shared" si="2"/>
        <v>40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1</v>
      </c>
      <c r="E32" s="19">
        <f t="shared" si="0"/>
        <v>2.5000000000000001E-2</v>
      </c>
      <c r="F32" s="20">
        <f t="shared" si="6"/>
        <v>39</v>
      </c>
      <c r="G32" s="21">
        <f t="shared" si="1"/>
        <v>0.97499999999999998</v>
      </c>
      <c r="H32">
        <f t="shared" si="2"/>
        <v>40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3</v>
      </c>
      <c r="E33" s="22">
        <f t="shared" si="0"/>
        <v>7.4999999999999997E-2</v>
      </c>
      <c r="F33" s="23">
        <f>F$19-D33</f>
        <v>37</v>
      </c>
      <c r="G33" s="24">
        <f t="shared" si="1"/>
        <v>0.92500000000000004</v>
      </c>
      <c r="H33">
        <f t="shared" si="2"/>
        <v>40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63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D33" sqref="D33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48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19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15</v>
      </c>
      <c r="E11" s="19">
        <f t="shared" ref="E11:E33" si="0">IF(H11&gt;0,D11/H11,"")</f>
        <v>0.78947368421052633</v>
      </c>
      <c r="F11" s="20">
        <f>IF(D11&lt;0,"",D7-D11)</f>
        <v>4</v>
      </c>
      <c r="G11" s="21">
        <f t="shared" ref="G11:G33" si="1">IF(H11&gt;0,F11/H11,"")</f>
        <v>0.21052631578947367</v>
      </c>
      <c r="H11">
        <f>D11+F11</f>
        <v>19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1</v>
      </c>
      <c r="E12" s="19">
        <f t="shared" si="0"/>
        <v>0.25</v>
      </c>
      <c r="F12" s="20">
        <f>F11-D12</f>
        <v>3</v>
      </c>
      <c r="G12" s="21">
        <f t="shared" si="1"/>
        <v>0.75</v>
      </c>
      <c r="H12">
        <f t="shared" ref="H12:H33" si="2">D12+F12</f>
        <v>4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19</v>
      </c>
      <c r="E13" s="19">
        <f t="shared" si="0"/>
        <v>1</v>
      </c>
      <c r="F13" s="20">
        <f>D7-D13</f>
        <v>0</v>
      </c>
      <c r="G13" s="21">
        <f t="shared" si="1"/>
        <v>0</v>
      </c>
      <c r="H13">
        <f t="shared" si="2"/>
        <v>19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19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19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19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19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15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15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15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15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15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15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3</v>
      </c>
      <c r="E19" s="19">
        <f t="shared" si="0"/>
        <v>0.2</v>
      </c>
      <c r="F19" s="20">
        <f>D11-D19</f>
        <v>12</v>
      </c>
      <c r="G19" s="21">
        <f t="shared" si="1"/>
        <v>0.8</v>
      </c>
      <c r="H19">
        <f t="shared" si="2"/>
        <v>15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3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3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0</v>
      </c>
      <c r="E21" s="19">
        <f t="shared" si="0"/>
        <v>0</v>
      </c>
      <c r="F21" s="20">
        <f t="shared" ref="F21" si="4">D$19-D21</f>
        <v>3</v>
      </c>
      <c r="G21" s="21">
        <f t="shared" si="1"/>
        <v>1</v>
      </c>
      <c r="H21">
        <f t="shared" si="2"/>
        <v>3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0</v>
      </c>
      <c r="E22" s="19" t="str">
        <f t="shared" si="0"/>
        <v/>
      </c>
      <c r="F22" s="20">
        <f>D$21-D22</f>
        <v>0</v>
      </c>
      <c r="G22" s="21" t="str">
        <f t="shared" si="1"/>
        <v/>
      </c>
      <c r="H22">
        <f t="shared" si="2"/>
        <v>0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 t="str">
        <f t="shared" si="0"/>
        <v/>
      </c>
      <c r="F23" s="20">
        <f>D$21-D23</f>
        <v>0</v>
      </c>
      <c r="G23" s="21" t="str">
        <f t="shared" si="1"/>
        <v/>
      </c>
      <c r="H23">
        <f t="shared" si="2"/>
        <v>0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 t="str">
        <f t="shared" si="0"/>
        <v/>
      </c>
      <c r="F24" s="20">
        <f>D$21-D24</f>
        <v>0</v>
      </c>
      <c r="G24" s="21" t="str">
        <f t="shared" si="1"/>
        <v/>
      </c>
      <c r="H24">
        <f t="shared" si="2"/>
        <v>0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 t="str">
        <f t="shared" si="0"/>
        <v/>
      </c>
      <c r="F25" s="20">
        <f>D$21-D25</f>
        <v>0</v>
      </c>
      <c r="G25" s="21" t="str">
        <f t="shared" si="1"/>
        <v/>
      </c>
      <c r="H25">
        <f t="shared" si="2"/>
        <v>0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12</v>
      </c>
      <c r="E26" s="19">
        <f t="shared" si="0"/>
        <v>1</v>
      </c>
      <c r="F26" s="20">
        <f>F$19-D26</f>
        <v>0</v>
      </c>
      <c r="G26" s="21">
        <f t="shared" si="1"/>
        <v>0</v>
      </c>
      <c r="H26">
        <f t="shared" si="2"/>
        <v>12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8</v>
      </c>
      <c r="E27" s="19">
        <f t="shared" si="0"/>
        <v>0.66666666666666663</v>
      </c>
      <c r="F27" s="20">
        <f t="shared" ref="F27:F32" si="6">F$19-D27</f>
        <v>4</v>
      </c>
      <c r="G27" s="21">
        <f t="shared" si="1"/>
        <v>0.33333333333333331</v>
      </c>
      <c r="H27">
        <f t="shared" si="2"/>
        <v>12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8</v>
      </c>
      <c r="E28" s="19">
        <f t="shared" si="0"/>
        <v>0.66666666666666663</v>
      </c>
      <c r="F28" s="20">
        <f t="shared" si="6"/>
        <v>4</v>
      </c>
      <c r="G28" s="21">
        <f t="shared" si="1"/>
        <v>0.33333333333333331</v>
      </c>
      <c r="H28">
        <f t="shared" si="2"/>
        <v>12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8</v>
      </c>
      <c r="E29" s="19">
        <f t="shared" si="0"/>
        <v>0.66666666666666663</v>
      </c>
      <c r="F29" s="20">
        <f t="shared" si="6"/>
        <v>4</v>
      </c>
      <c r="G29" s="21">
        <f t="shared" si="1"/>
        <v>0.33333333333333331</v>
      </c>
      <c r="H29">
        <f t="shared" si="2"/>
        <v>12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2</v>
      </c>
      <c r="E30" s="19">
        <f t="shared" si="0"/>
        <v>0.16666666666666666</v>
      </c>
      <c r="F30" s="20">
        <f t="shared" si="6"/>
        <v>10</v>
      </c>
      <c r="G30" s="21">
        <f t="shared" si="1"/>
        <v>0.83333333333333337</v>
      </c>
      <c r="H30">
        <f t="shared" si="2"/>
        <v>12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3</v>
      </c>
      <c r="E31" s="19">
        <f t="shared" si="0"/>
        <v>0.25</v>
      </c>
      <c r="F31" s="20">
        <f t="shared" si="6"/>
        <v>9</v>
      </c>
      <c r="G31" s="21">
        <f t="shared" si="1"/>
        <v>0.75</v>
      </c>
      <c r="H31">
        <f t="shared" si="2"/>
        <v>12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>
        <f t="shared" si="0"/>
        <v>0</v>
      </c>
      <c r="F32" s="20">
        <f t="shared" si="6"/>
        <v>12</v>
      </c>
      <c r="G32" s="21">
        <f t="shared" si="1"/>
        <v>1</v>
      </c>
      <c r="H32">
        <f t="shared" si="2"/>
        <v>12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3</v>
      </c>
      <c r="E33" s="22">
        <f t="shared" si="0"/>
        <v>0.25</v>
      </c>
      <c r="F33" s="23">
        <f>F$19-D33</f>
        <v>9</v>
      </c>
      <c r="G33" s="24">
        <f t="shared" si="1"/>
        <v>0.75</v>
      </c>
      <c r="H33">
        <f t="shared" si="2"/>
        <v>12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topLeftCell="A6" workbookViewId="0">
      <selection activeCell="D34" sqref="D34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49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28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28</v>
      </c>
      <c r="E11" s="19">
        <f t="shared" ref="E11:E33" si="0">IF(H11&gt;0,D11/H11,"")</f>
        <v>1</v>
      </c>
      <c r="F11" s="20">
        <f>IF(D11&lt;0,"",D7-D11)</f>
        <v>0</v>
      </c>
      <c r="G11" s="21">
        <f t="shared" ref="G11:G33" si="1">IF(H11&gt;0,F11/H11,"")</f>
        <v>0</v>
      </c>
      <c r="H11">
        <f>D11+F11</f>
        <v>28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0</v>
      </c>
      <c r="E12" s="19" t="str">
        <f t="shared" si="0"/>
        <v/>
      </c>
      <c r="F12" s="20">
        <f>F11-D12</f>
        <v>0</v>
      </c>
      <c r="G12" s="21" t="str">
        <f t="shared" si="1"/>
        <v/>
      </c>
      <c r="H12">
        <f t="shared" ref="H12:H33" si="2">D12+F12</f>
        <v>0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26</v>
      </c>
      <c r="E13" s="19">
        <f t="shared" si="0"/>
        <v>0.9285714285714286</v>
      </c>
      <c r="F13" s="20">
        <f>D7-D13</f>
        <v>2</v>
      </c>
      <c r="G13" s="21">
        <f t="shared" si="1"/>
        <v>7.1428571428571425E-2</v>
      </c>
      <c r="H13">
        <f t="shared" si="2"/>
        <v>28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28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28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28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28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28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28</v>
      </c>
      <c r="I16" t="str">
        <f>IF(D16&gt;D$7,"неверное значение","")</f>
        <v/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28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28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28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28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4</v>
      </c>
      <c r="E19" s="19">
        <f t="shared" si="0"/>
        <v>0.14285714285714285</v>
      </c>
      <c r="F19" s="20">
        <f>D11-D19</f>
        <v>24</v>
      </c>
      <c r="G19" s="21">
        <f t="shared" si="1"/>
        <v>0.8571428571428571</v>
      </c>
      <c r="H19">
        <f t="shared" si="2"/>
        <v>28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4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4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0</v>
      </c>
      <c r="E21" s="19">
        <f t="shared" si="0"/>
        <v>0</v>
      </c>
      <c r="F21" s="20">
        <f t="shared" ref="F21" si="4">D$19-D21</f>
        <v>4</v>
      </c>
      <c r="G21" s="21">
        <f t="shared" si="1"/>
        <v>1</v>
      </c>
      <c r="H21">
        <f t="shared" si="2"/>
        <v>4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0</v>
      </c>
      <c r="E22" s="19" t="str">
        <f t="shared" si="0"/>
        <v/>
      </c>
      <c r="F22" s="20">
        <f>D$21-D22</f>
        <v>0</v>
      </c>
      <c r="G22" s="21" t="str">
        <f t="shared" si="1"/>
        <v/>
      </c>
      <c r="H22">
        <f t="shared" si="2"/>
        <v>0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 t="str">
        <f t="shared" si="0"/>
        <v/>
      </c>
      <c r="F23" s="20">
        <f>D$21-D23</f>
        <v>0</v>
      </c>
      <c r="G23" s="21" t="str">
        <f t="shared" si="1"/>
        <v/>
      </c>
      <c r="H23">
        <f t="shared" si="2"/>
        <v>0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 t="str">
        <f t="shared" si="0"/>
        <v/>
      </c>
      <c r="F24" s="20">
        <f>D$21-D24</f>
        <v>0</v>
      </c>
      <c r="G24" s="21" t="str">
        <f t="shared" si="1"/>
        <v/>
      </c>
      <c r="H24">
        <f t="shared" si="2"/>
        <v>0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 t="str">
        <f t="shared" si="0"/>
        <v/>
      </c>
      <c r="F25" s="20">
        <f>D$21-D25</f>
        <v>0</v>
      </c>
      <c r="G25" s="21" t="str">
        <f t="shared" si="1"/>
        <v/>
      </c>
      <c r="H25">
        <f t="shared" si="2"/>
        <v>0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18</v>
      </c>
      <c r="E26" s="19">
        <f t="shared" si="0"/>
        <v>0.75</v>
      </c>
      <c r="F26" s="20">
        <f>F$19-D26</f>
        <v>6</v>
      </c>
      <c r="G26" s="21">
        <f t="shared" si="1"/>
        <v>0.25</v>
      </c>
      <c r="H26">
        <f t="shared" si="2"/>
        <v>24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18</v>
      </c>
      <c r="E27" s="19">
        <f t="shared" si="0"/>
        <v>0.75</v>
      </c>
      <c r="F27" s="20">
        <f t="shared" ref="F27:F32" si="6">F$19-D27</f>
        <v>6</v>
      </c>
      <c r="G27" s="21">
        <f t="shared" si="1"/>
        <v>0.25</v>
      </c>
      <c r="H27">
        <f t="shared" si="2"/>
        <v>24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16</v>
      </c>
      <c r="E28" s="19">
        <f t="shared" si="0"/>
        <v>0.66666666666666663</v>
      </c>
      <c r="F28" s="20">
        <f t="shared" si="6"/>
        <v>8</v>
      </c>
      <c r="G28" s="21">
        <f t="shared" si="1"/>
        <v>0.33333333333333331</v>
      </c>
      <c r="H28">
        <f t="shared" si="2"/>
        <v>24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5</v>
      </c>
      <c r="E29" s="19">
        <f t="shared" si="0"/>
        <v>0.20833333333333334</v>
      </c>
      <c r="F29" s="20">
        <f t="shared" si="6"/>
        <v>19</v>
      </c>
      <c r="G29" s="21">
        <f t="shared" si="1"/>
        <v>0.79166666666666663</v>
      </c>
      <c r="H29">
        <f t="shared" si="2"/>
        <v>24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4</v>
      </c>
      <c r="E30" s="19">
        <f t="shared" si="0"/>
        <v>0.16666666666666666</v>
      </c>
      <c r="F30" s="20">
        <f t="shared" si="6"/>
        <v>20</v>
      </c>
      <c r="G30" s="21">
        <f t="shared" si="1"/>
        <v>0.83333333333333337</v>
      </c>
      <c r="H30">
        <f t="shared" si="2"/>
        <v>24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4</v>
      </c>
      <c r="E31" s="19">
        <f t="shared" si="0"/>
        <v>0.16666666666666666</v>
      </c>
      <c r="F31" s="20">
        <f t="shared" si="6"/>
        <v>20</v>
      </c>
      <c r="G31" s="21">
        <f t="shared" si="1"/>
        <v>0.83333333333333337</v>
      </c>
      <c r="H31">
        <f t="shared" si="2"/>
        <v>24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>
        <f t="shared" si="0"/>
        <v>0</v>
      </c>
      <c r="F32" s="20">
        <f t="shared" si="6"/>
        <v>24</v>
      </c>
      <c r="G32" s="21">
        <f t="shared" si="1"/>
        <v>1</v>
      </c>
      <c r="H32">
        <f t="shared" si="2"/>
        <v>24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3</v>
      </c>
      <c r="E33" s="22">
        <f t="shared" si="0"/>
        <v>0.125</v>
      </c>
      <c r="F33" s="23">
        <f>F$19-D33</f>
        <v>21</v>
      </c>
      <c r="G33" s="24">
        <f t="shared" si="1"/>
        <v>0.875</v>
      </c>
      <c r="H33">
        <f t="shared" si="2"/>
        <v>24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90" zoomScaleNormal="90" workbookViewId="0">
      <selection activeCell="C25" sqref="C25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39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64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64</v>
      </c>
      <c r="E11" s="19">
        <f t="shared" ref="E11:E33" si="0">IF(H11&gt;0,D11/H11,"")</f>
        <v>1</v>
      </c>
      <c r="F11" s="20">
        <f>IF(D11&lt;0,"",D7-D11)</f>
        <v>0</v>
      </c>
      <c r="G11" s="21">
        <f t="shared" ref="G11:G33" si="1">IF(H11&gt;0,F11/H11,"")</f>
        <v>0</v>
      </c>
      <c r="H11">
        <f>D11+F11</f>
        <v>64</v>
      </c>
      <c r="I11" t="str">
        <f>IF(D11&gt;D$7,"неверное значение","")</f>
        <v/>
      </c>
      <c r="J11" s="8" t="str">
        <f>'сводная по школе'!J11</f>
        <v>количество ответивших равняется общему кол-ву респондентов</v>
      </c>
    </row>
    <row r="12" spans="1:10" ht="30.75" thickBot="1" x14ac:dyDescent="0.3">
      <c r="A12" s="65"/>
      <c r="B12" s="13">
        <v>2</v>
      </c>
      <c r="C12" s="34" t="s">
        <v>9</v>
      </c>
      <c r="D12" s="10">
        <v>0</v>
      </c>
      <c r="E12" s="19" t="str">
        <f t="shared" si="0"/>
        <v/>
      </c>
      <c r="F12" s="20">
        <f>F11-D12</f>
        <v>0</v>
      </c>
      <c r="G12" s="21" t="str">
        <f t="shared" si="1"/>
        <v/>
      </c>
      <c r="H12">
        <f t="shared" ref="H12:H33" si="2">D12+F12</f>
        <v>0</v>
      </c>
      <c r="I12" t="str">
        <f>IF(D12&gt;H12,"неверное значение","")</f>
        <v/>
      </c>
      <c r="J12" s="8" t="str">
        <f>'сводная по школе'!J12</f>
        <v>кол-во ответивших равняется, кол-ву ответивших «Нет» на Вопрос 1</v>
      </c>
    </row>
    <row r="13" spans="1:10" ht="15.75" thickBot="1" x14ac:dyDescent="0.3">
      <c r="A13" s="65"/>
      <c r="B13" s="13">
        <v>3</v>
      </c>
      <c r="C13" s="34" t="s">
        <v>10</v>
      </c>
      <c r="D13" s="10">
        <v>64</v>
      </c>
      <c r="E13" s="19">
        <f t="shared" si="0"/>
        <v>1</v>
      </c>
      <c r="F13" s="20">
        <f>D7-D13</f>
        <v>0</v>
      </c>
      <c r="G13" s="21">
        <f t="shared" si="1"/>
        <v>0</v>
      </c>
      <c r="H13">
        <f t="shared" si="2"/>
        <v>64</v>
      </c>
      <c r="I13" t="str">
        <f>IF(D13&gt;D$7,"неверное значение","")</f>
        <v/>
      </c>
      <c r="J13" s="8" t="str">
        <f>'сводная по школе'!J13</f>
        <v>количество ответивших равняется общему кол-ву респондентов</v>
      </c>
    </row>
    <row r="14" spans="1:10" ht="30.75" thickBot="1" x14ac:dyDescent="0.3">
      <c r="A14" s="65"/>
      <c r="B14" s="13">
        <v>4</v>
      </c>
      <c r="C14" s="34" t="s">
        <v>11</v>
      </c>
      <c r="D14" s="11">
        <v>64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64</v>
      </c>
      <c r="I14" t="str">
        <f t="shared" ref="I14" si="3">IF(D14&gt;D$7,"неверное значение","")</f>
        <v/>
      </c>
      <c r="J14" s="8" t="str">
        <f>'сводная по школе'!J14</f>
        <v>количество ответивших равняется общему кол-ву респондентов</v>
      </c>
    </row>
    <row r="15" spans="1:10" ht="30.75" thickBot="1" x14ac:dyDescent="0.3">
      <c r="A15" s="65"/>
      <c r="B15" s="13">
        <v>5</v>
      </c>
      <c r="C15" s="2" t="s">
        <v>54</v>
      </c>
      <c r="D15" s="11">
        <v>64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64</v>
      </c>
      <c r="I15" t="str">
        <f>IF(D15&gt;D$7,"неверное значение","")</f>
        <v/>
      </c>
      <c r="J15" s="8" t="str">
        <f>'сводная по школе'!J15</f>
        <v>количество ответивших равняется общему кол-ву респондентов</v>
      </c>
    </row>
    <row r="16" spans="1:10" ht="30.75" thickBot="1" x14ac:dyDescent="0.3">
      <c r="A16" s="65"/>
      <c r="B16" s="13">
        <v>6</v>
      </c>
      <c r="C16" s="34" t="s">
        <v>12</v>
      </c>
      <c r="D16" s="10">
        <v>64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64</v>
      </c>
      <c r="J16" s="9" t="str">
        <f>'сводная по школе'!J16</f>
        <v>количество ответивших равняется количеству ответивших «Да» на вопрос 1</v>
      </c>
    </row>
    <row r="17" spans="1:10" ht="15.75" thickBot="1" x14ac:dyDescent="0.3">
      <c r="A17" s="65"/>
      <c r="B17" s="13">
        <v>7</v>
      </c>
      <c r="C17" s="34" t="s">
        <v>13</v>
      </c>
      <c r="D17" s="10">
        <v>64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64</v>
      </c>
      <c r="I17" t="str">
        <f>IF(D17&gt;D$11,"неверное значение","")</f>
        <v/>
      </c>
      <c r="J17" s="9" t="str">
        <f>'сводная по школе'!J17</f>
        <v>количество ответивших равняется количеству ответивших «Да» на вопрос 1</v>
      </c>
    </row>
    <row r="18" spans="1:10" ht="30.75" thickBot="1" x14ac:dyDescent="0.3">
      <c r="A18" s="66"/>
      <c r="B18" s="13">
        <v>8</v>
      </c>
      <c r="C18" s="34" t="s">
        <v>14</v>
      </c>
      <c r="D18" s="10">
        <v>64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64</v>
      </c>
      <c r="I18" t="str">
        <f>IF(D18&gt;D$11,"неверное значение","")</f>
        <v/>
      </c>
      <c r="J18" s="9" t="str">
        <f>'сводная по школе'!J18</f>
        <v>количество ответивших равняется количеству ответивших «Да» на вопрос 1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64</v>
      </c>
      <c r="E19" s="19">
        <f t="shared" si="0"/>
        <v>1</v>
      </c>
      <c r="F19" s="20">
        <f>D11-D19</f>
        <v>0</v>
      </c>
      <c r="G19" s="21">
        <f t="shared" si="1"/>
        <v>0</v>
      </c>
      <c r="H19">
        <f t="shared" si="2"/>
        <v>64</v>
      </c>
      <c r="I19" t="str">
        <f>IF(D19&gt;D$11,"неверное значение","")</f>
        <v/>
      </c>
      <c r="J19" s="9" t="str">
        <f>'сводная по школе'!J19</f>
        <v>общее количество ответивших равняется количеству ответивших «Да» на вопрос 1</v>
      </c>
    </row>
    <row r="20" spans="1:10" ht="30.75" thickBot="1" x14ac:dyDescent="0.3">
      <c r="A20" s="65"/>
      <c r="B20" s="13">
        <v>10</v>
      </c>
      <c r="C20" s="34" t="s">
        <v>17</v>
      </c>
      <c r="D20" s="10">
        <v>64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64</v>
      </c>
      <c r="I20" t="str">
        <f>IF(D20&gt;D$19,"неверное значение","")</f>
        <v/>
      </c>
      <c r="J20" s="9" t="str">
        <f>'сводная по школе'!J20</f>
        <v>сумма всех ответов равняется кол-ву ответивших «Да» на Вопрос 9</v>
      </c>
    </row>
    <row r="21" spans="1:10" ht="15.75" thickBot="1" x14ac:dyDescent="0.3">
      <c r="A21" s="65"/>
      <c r="B21" s="13">
        <v>11</v>
      </c>
      <c r="C21" s="2" t="s">
        <v>55</v>
      </c>
      <c r="D21" s="10">
        <v>0</v>
      </c>
      <c r="E21" s="19">
        <f t="shared" si="0"/>
        <v>0</v>
      </c>
      <c r="F21" s="20">
        <f t="shared" ref="F21" si="4">D$19-D21</f>
        <v>64</v>
      </c>
      <c r="G21" s="21">
        <f t="shared" si="1"/>
        <v>1</v>
      </c>
      <c r="H21">
        <f t="shared" si="2"/>
        <v>64</v>
      </c>
      <c r="I21" t="str">
        <f t="shared" ref="I21:I24" si="5">IF(D21&gt;D$19,"неверное значение","")</f>
        <v/>
      </c>
      <c r="J21" s="9" t="str">
        <f>'сводная по школе'!J21</f>
        <v>сумма всех ответов равняется кол-ву ответивших «Да» на Вопрос 9</v>
      </c>
    </row>
    <row r="22" spans="1:10" ht="15.75" thickBot="1" x14ac:dyDescent="0.3">
      <c r="A22" s="65"/>
      <c r="B22" s="13">
        <v>12</v>
      </c>
      <c r="C22" s="2" t="s">
        <v>56</v>
      </c>
      <c r="D22" s="10">
        <v>0</v>
      </c>
      <c r="E22" s="19" t="str">
        <f t="shared" si="0"/>
        <v/>
      </c>
      <c r="F22" s="20">
        <f>D$21-D22</f>
        <v>0</v>
      </c>
      <c r="G22" s="21" t="str">
        <f t="shared" si="1"/>
        <v/>
      </c>
      <c r="H22">
        <f t="shared" si="2"/>
        <v>0</v>
      </c>
      <c r="I22" t="str">
        <f t="shared" si="5"/>
        <v/>
      </c>
      <c r="J22" s="9" t="str">
        <f>'сводная по школе'!J22</f>
        <v>сумма всех ответов равна  кол-ву ответивших «Да» на Вопрос 11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 t="str">
        <f t="shared" si="0"/>
        <v/>
      </c>
      <c r="F23" s="20">
        <f>D$21-D23</f>
        <v>0</v>
      </c>
      <c r="G23" s="21" t="str">
        <f t="shared" si="1"/>
        <v/>
      </c>
      <c r="H23">
        <f t="shared" si="2"/>
        <v>0</v>
      </c>
      <c r="I23" t="str">
        <f t="shared" si="5"/>
        <v/>
      </c>
      <c r="J23" s="9" t="str">
        <f>'сводная по школе'!J23</f>
        <v>сумма всех ответов равна кол-ву ответивших «Да» на Вопрос 11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 t="str">
        <f t="shared" si="0"/>
        <v/>
      </c>
      <c r="F24" s="20">
        <f>D$21-D24</f>
        <v>0</v>
      </c>
      <c r="G24" s="21" t="str">
        <f t="shared" si="1"/>
        <v/>
      </c>
      <c r="H24">
        <f t="shared" si="2"/>
        <v>0</v>
      </c>
      <c r="I24" t="str">
        <f t="shared" si="5"/>
        <v/>
      </c>
      <c r="J24" s="9" t="str">
        <f>'сводная по школе'!J24</f>
        <v>сумма всех ответов равна кол-ву ответивших «Да» на Вопрос 11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 t="str">
        <f t="shared" si="0"/>
        <v/>
      </c>
      <c r="F25" s="20">
        <f>D$21-D25</f>
        <v>0</v>
      </c>
      <c r="G25" s="21" t="str">
        <f t="shared" si="1"/>
        <v/>
      </c>
      <c r="H25">
        <f t="shared" si="2"/>
        <v>0</v>
      </c>
      <c r="I25" t="str">
        <f>IF(D25&gt;D$19,"неверное значение","")</f>
        <v/>
      </c>
      <c r="J25" s="9" t="str">
        <f>'сводная по школе'!J25</f>
        <v>сумма всех ответов равна кол-ву ответивших «Да» на Вопрос 11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0</v>
      </c>
      <c r="E26" s="19" t="str">
        <f t="shared" si="0"/>
        <v/>
      </c>
      <c r="F26" s="20">
        <f>F$19-D26</f>
        <v>0</v>
      </c>
      <c r="G26" s="21" t="str">
        <f t="shared" si="1"/>
        <v/>
      </c>
      <c r="H26">
        <f t="shared" si="2"/>
        <v>0</v>
      </c>
      <c r="I26" t="str">
        <f>IF(D26&gt;F$19,"неверное значение","")</f>
        <v/>
      </c>
      <c r="J26" s="9" t="str">
        <f>'сводная по школе'!J26</f>
        <v>сумма всех ответов равна количеству ответивших «Нет» на вопрос 9</v>
      </c>
    </row>
    <row r="27" spans="1:10" ht="15.75" thickBot="1" x14ac:dyDescent="0.3">
      <c r="A27" s="65"/>
      <c r="B27" s="13">
        <v>17</v>
      </c>
      <c r="C27" s="34" t="s">
        <v>58</v>
      </c>
      <c r="D27" s="10">
        <v>0</v>
      </c>
      <c r="E27" s="19" t="str">
        <f t="shared" si="0"/>
        <v/>
      </c>
      <c r="F27" s="20">
        <f t="shared" ref="F27:F32" si="6">F$19-D27</f>
        <v>0</v>
      </c>
      <c r="G27" s="21" t="str">
        <f t="shared" si="1"/>
        <v/>
      </c>
      <c r="H27">
        <f t="shared" si="2"/>
        <v>0</v>
      </c>
      <c r="I27" t="str">
        <f t="shared" ref="I27:I32" si="7">IF(D27&gt;F$19,"неверное значение","")</f>
        <v/>
      </c>
      <c r="J27" s="9" t="str">
        <f>'сводная по школе'!J27</f>
        <v>сумма всех ответов равна количеству ответивших «Нет» на вопрос 9</v>
      </c>
    </row>
    <row r="28" spans="1:10" ht="30.75" thickBot="1" x14ac:dyDescent="0.3">
      <c r="A28" s="65"/>
      <c r="B28" s="13">
        <v>18</v>
      </c>
      <c r="C28" s="2" t="s">
        <v>59</v>
      </c>
      <c r="D28" s="10">
        <v>0</v>
      </c>
      <c r="E28" s="19" t="str">
        <f t="shared" si="0"/>
        <v/>
      </c>
      <c r="F28" s="20">
        <f t="shared" si="6"/>
        <v>0</v>
      </c>
      <c r="G28" s="21" t="str">
        <f t="shared" si="1"/>
        <v/>
      </c>
      <c r="H28">
        <f t="shared" si="2"/>
        <v>0</v>
      </c>
      <c r="I28" t="str">
        <f t="shared" si="7"/>
        <v/>
      </c>
      <c r="J28" s="9" t="str">
        <f>'сводная по школе'!J28</f>
        <v>сумма всех ответов равна количеству ответивших «Нет» на вопрос 9</v>
      </c>
    </row>
    <row r="29" spans="1:10" ht="15.75" thickBot="1" x14ac:dyDescent="0.3">
      <c r="A29" s="65"/>
      <c r="B29" s="13">
        <v>19</v>
      </c>
      <c r="C29" s="2" t="s">
        <v>60</v>
      </c>
      <c r="D29" s="10">
        <v>0</v>
      </c>
      <c r="E29" s="19" t="str">
        <f t="shared" si="0"/>
        <v/>
      </c>
      <c r="F29" s="20">
        <f t="shared" si="6"/>
        <v>0</v>
      </c>
      <c r="G29" s="21" t="str">
        <f t="shared" si="1"/>
        <v/>
      </c>
      <c r="H29">
        <f t="shared" si="2"/>
        <v>0</v>
      </c>
      <c r="I29" t="str">
        <f t="shared" si="7"/>
        <v/>
      </c>
      <c r="J29" s="9" t="str">
        <f>'сводная по школе'!J29</f>
        <v>сумма всех ответов равна количеству ответивших «Нет» на вопрос 9</v>
      </c>
    </row>
    <row r="30" spans="1:10" ht="15.75" thickBot="1" x14ac:dyDescent="0.3">
      <c r="A30" s="65"/>
      <c r="B30" s="13">
        <v>20</v>
      </c>
      <c r="C30" s="2" t="s">
        <v>61</v>
      </c>
      <c r="D30" s="10">
        <v>0</v>
      </c>
      <c r="E30" s="19" t="str">
        <f t="shared" si="0"/>
        <v/>
      </c>
      <c r="F30" s="20">
        <f t="shared" si="6"/>
        <v>0</v>
      </c>
      <c r="G30" s="21" t="str">
        <f t="shared" si="1"/>
        <v/>
      </c>
      <c r="H30">
        <f t="shared" si="2"/>
        <v>0</v>
      </c>
      <c r="I30" t="str">
        <f t="shared" si="7"/>
        <v/>
      </c>
      <c r="J30" s="9" t="str">
        <f>'сводная по школе'!J30</f>
        <v>сумма всех ответов равна количеству ответивших «Да» на вопрос 19</v>
      </c>
    </row>
    <row r="31" spans="1:10" ht="15.75" thickBot="1" x14ac:dyDescent="0.3">
      <c r="A31" s="65"/>
      <c r="B31" s="13">
        <v>21</v>
      </c>
      <c r="C31" s="2" t="s">
        <v>62</v>
      </c>
      <c r="D31" s="10">
        <v>0</v>
      </c>
      <c r="E31" s="19" t="str">
        <f t="shared" si="0"/>
        <v/>
      </c>
      <c r="F31" s="20">
        <f t="shared" si="6"/>
        <v>0</v>
      </c>
      <c r="G31" s="21" t="str">
        <f t="shared" si="1"/>
        <v/>
      </c>
      <c r="H31">
        <f t="shared" si="2"/>
        <v>0</v>
      </c>
      <c r="I31" t="str">
        <f t="shared" si="7"/>
        <v/>
      </c>
      <c r="J31" s="9" t="str">
        <f>'сводная по школе'!J31</f>
        <v>сумма всех ответов равна количеству ответивших «Да» на вопрос 19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 t="str">
        <f t="shared" si="0"/>
        <v/>
      </c>
      <c r="F32" s="20">
        <f t="shared" si="6"/>
        <v>0</v>
      </c>
      <c r="G32" s="21" t="str">
        <f t="shared" si="1"/>
        <v/>
      </c>
      <c r="H32">
        <f t="shared" si="2"/>
        <v>0</v>
      </c>
      <c r="I32" t="str">
        <f t="shared" si="7"/>
        <v/>
      </c>
      <c r="J32" s="9" t="str">
        <f>'сводная по школе'!J32</f>
        <v>сумма всех ответов равна количеству ответивших «Да» на вопрос 19</v>
      </c>
    </row>
    <row r="33" spans="1:10" ht="15.75" thickBot="1" x14ac:dyDescent="0.3">
      <c r="A33" s="66"/>
      <c r="B33" s="14">
        <v>23</v>
      </c>
      <c r="C33" s="15" t="s">
        <v>64</v>
      </c>
      <c r="D33" s="16">
        <v>0</v>
      </c>
      <c r="E33" s="22" t="str">
        <f t="shared" si="0"/>
        <v/>
      </c>
      <c r="F33" s="23">
        <f>F$19-D33</f>
        <v>0</v>
      </c>
      <c r="G33" s="24" t="str">
        <f t="shared" si="1"/>
        <v/>
      </c>
      <c r="H33">
        <f t="shared" si="2"/>
        <v>0</v>
      </c>
      <c r="I33" t="str">
        <f>IF(D33&gt;F$19,"неверное значение","")</f>
        <v/>
      </c>
      <c r="J33" s="9" t="str">
        <f>'сводная по школе'!J33</f>
        <v>сумма всех ответов равна количеству ответивших «Да» на вопрос 19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D2:G2"/>
    <mergeCell ref="A19:A25"/>
    <mergeCell ref="A26:A33"/>
    <mergeCell ref="A4:G4"/>
    <mergeCell ref="A5:G5"/>
    <mergeCell ref="A7:C7"/>
    <mergeCell ref="A9:A10"/>
    <mergeCell ref="B9:B10"/>
    <mergeCell ref="C9:C10"/>
    <mergeCell ref="D9:E9"/>
    <mergeCell ref="F9:G9"/>
    <mergeCell ref="A11:A18"/>
  </mergeCells>
  <pageMargins left="0.7" right="0.7" top="0.75" bottom="0.75" header="0.3" footer="0.3"/>
  <pageSetup paperSize="9" scale="4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D43" sqref="D43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40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61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61</v>
      </c>
      <c r="E11" s="19">
        <f t="shared" ref="E11:E33" si="0">IF(H11&gt;0,D11/H11,"")</f>
        <v>1</v>
      </c>
      <c r="F11" s="20">
        <f>IF(D11&lt;0,"",D7-D11)</f>
        <v>0</v>
      </c>
      <c r="G11" s="21">
        <f t="shared" ref="G11:G33" si="1">IF(H11&gt;0,F11/H11,"")</f>
        <v>0</v>
      </c>
      <c r="H11">
        <f>D11+F11</f>
        <v>61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0</v>
      </c>
      <c r="E12" s="19" t="str">
        <f t="shared" si="0"/>
        <v/>
      </c>
      <c r="F12" s="20">
        <f>F11-D12</f>
        <v>0</v>
      </c>
      <c r="G12" s="21" t="str">
        <f t="shared" si="1"/>
        <v/>
      </c>
      <c r="H12">
        <f t="shared" ref="H12:H33" si="2">D12+F12</f>
        <v>0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61</v>
      </c>
      <c r="E13" s="19">
        <f t="shared" si="0"/>
        <v>1</v>
      </c>
      <c r="F13" s="20">
        <f>D7-D13</f>
        <v>0</v>
      </c>
      <c r="G13" s="21">
        <f t="shared" si="1"/>
        <v>0</v>
      </c>
      <c r="H13">
        <f t="shared" si="2"/>
        <v>61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61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61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61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61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61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61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61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61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61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61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61</v>
      </c>
      <c r="E19" s="19">
        <f t="shared" si="0"/>
        <v>1</v>
      </c>
      <c r="F19" s="20">
        <f>D11-D19</f>
        <v>0</v>
      </c>
      <c r="G19" s="21">
        <f t="shared" si="1"/>
        <v>0</v>
      </c>
      <c r="H19">
        <f t="shared" si="2"/>
        <v>61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61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61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0</v>
      </c>
      <c r="E21" s="19">
        <f t="shared" si="0"/>
        <v>0</v>
      </c>
      <c r="F21" s="20">
        <f t="shared" ref="F21" si="4">D$19-D21</f>
        <v>61</v>
      </c>
      <c r="G21" s="21">
        <f t="shared" si="1"/>
        <v>1</v>
      </c>
      <c r="H21">
        <f t="shared" si="2"/>
        <v>61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0</v>
      </c>
      <c r="E22" s="19" t="str">
        <f t="shared" si="0"/>
        <v/>
      </c>
      <c r="F22" s="20">
        <f>D$21-D22</f>
        <v>0</v>
      </c>
      <c r="G22" s="21" t="str">
        <f t="shared" si="1"/>
        <v/>
      </c>
      <c r="H22">
        <f t="shared" si="2"/>
        <v>0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 t="str">
        <f t="shared" si="0"/>
        <v/>
      </c>
      <c r="F23" s="20">
        <f>D$21-D23</f>
        <v>0</v>
      </c>
      <c r="G23" s="21" t="str">
        <f t="shared" si="1"/>
        <v/>
      </c>
      <c r="H23">
        <f t="shared" si="2"/>
        <v>0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 t="str">
        <f t="shared" si="0"/>
        <v/>
      </c>
      <c r="F24" s="20">
        <f>D$21-D24</f>
        <v>0</v>
      </c>
      <c r="G24" s="21" t="str">
        <f t="shared" si="1"/>
        <v/>
      </c>
      <c r="H24">
        <f t="shared" si="2"/>
        <v>0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 t="str">
        <f t="shared" si="0"/>
        <v/>
      </c>
      <c r="F25" s="20">
        <f>D$21-D25</f>
        <v>0</v>
      </c>
      <c r="G25" s="21" t="str">
        <f t="shared" si="1"/>
        <v/>
      </c>
      <c r="H25">
        <f t="shared" si="2"/>
        <v>0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0</v>
      </c>
      <c r="E26" s="19" t="str">
        <f t="shared" si="0"/>
        <v/>
      </c>
      <c r="F26" s="20">
        <f>F$19-D26</f>
        <v>0</v>
      </c>
      <c r="G26" s="21" t="str">
        <f t="shared" si="1"/>
        <v/>
      </c>
      <c r="H26">
        <f t="shared" si="2"/>
        <v>0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0</v>
      </c>
      <c r="E27" s="19" t="str">
        <f t="shared" si="0"/>
        <v/>
      </c>
      <c r="F27" s="20">
        <f t="shared" ref="F27:F32" si="6">F$19-D27</f>
        <v>0</v>
      </c>
      <c r="G27" s="21" t="str">
        <f t="shared" si="1"/>
        <v/>
      </c>
      <c r="H27">
        <f t="shared" si="2"/>
        <v>0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0</v>
      </c>
      <c r="E28" s="19" t="str">
        <f t="shared" si="0"/>
        <v/>
      </c>
      <c r="F28" s="20">
        <f t="shared" si="6"/>
        <v>0</v>
      </c>
      <c r="G28" s="21" t="str">
        <f t="shared" si="1"/>
        <v/>
      </c>
      <c r="H28">
        <f t="shared" si="2"/>
        <v>0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0</v>
      </c>
      <c r="E29" s="19" t="str">
        <f t="shared" si="0"/>
        <v/>
      </c>
      <c r="F29" s="20">
        <f t="shared" si="6"/>
        <v>0</v>
      </c>
      <c r="G29" s="21" t="str">
        <f t="shared" si="1"/>
        <v/>
      </c>
      <c r="H29">
        <f t="shared" si="2"/>
        <v>0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0</v>
      </c>
      <c r="E30" s="19" t="str">
        <f t="shared" si="0"/>
        <v/>
      </c>
      <c r="F30" s="20">
        <f t="shared" si="6"/>
        <v>0</v>
      </c>
      <c r="G30" s="21" t="str">
        <f t="shared" si="1"/>
        <v/>
      </c>
      <c r="H30">
        <f t="shared" si="2"/>
        <v>0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0</v>
      </c>
      <c r="E31" s="19" t="str">
        <f t="shared" si="0"/>
        <v/>
      </c>
      <c r="F31" s="20">
        <f t="shared" si="6"/>
        <v>0</v>
      </c>
      <c r="G31" s="21" t="str">
        <f t="shared" si="1"/>
        <v/>
      </c>
      <c r="H31">
        <f t="shared" si="2"/>
        <v>0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 t="str">
        <f t="shared" si="0"/>
        <v/>
      </c>
      <c r="F32" s="20">
        <f t="shared" si="6"/>
        <v>0</v>
      </c>
      <c r="G32" s="21" t="str">
        <f t="shared" si="1"/>
        <v/>
      </c>
      <c r="H32">
        <f t="shared" si="2"/>
        <v>0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0</v>
      </c>
      <c r="E33" s="22" t="str">
        <f t="shared" si="0"/>
        <v/>
      </c>
      <c r="F33" s="23">
        <f>F$19-D33</f>
        <v>0</v>
      </c>
      <c r="G33" s="24" t="str">
        <f t="shared" si="1"/>
        <v/>
      </c>
      <c r="H33">
        <f t="shared" si="2"/>
        <v>0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workbookViewId="0">
      <selection activeCell="F7" sqref="F7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41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72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2" t="s">
        <v>8</v>
      </c>
      <c r="D11" s="10">
        <v>72</v>
      </c>
      <c r="E11" s="19">
        <f t="shared" ref="E11:E33" si="0">IF(H11&gt;0,D11/H11,"")</f>
        <v>1</v>
      </c>
      <c r="F11" s="20"/>
      <c r="G11" s="21">
        <f t="shared" ref="G11:G33" si="1">IF(H11&gt;0,F11/H11,"")</f>
        <v>0</v>
      </c>
      <c r="H11">
        <f>D11+F11</f>
        <v>72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2" t="s">
        <v>9</v>
      </c>
      <c r="D12" s="10">
        <v>0</v>
      </c>
      <c r="E12" s="19" t="str">
        <f t="shared" si="0"/>
        <v/>
      </c>
      <c r="F12" s="20"/>
      <c r="G12" s="21" t="str">
        <f t="shared" si="1"/>
        <v/>
      </c>
      <c r="H12">
        <f t="shared" ref="H12:H33" si="2">D12+F12</f>
        <v>0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2" t="s">
        <v>10</v>
      </c>
      <c r="D13" s="10">
        <v>72</v>
      </c>
      <c r="E13" s="19">
        <f t="shared" si="0"/>
        <v>1</v>
      </c>
      <c r="F13" s="20">
        <f>D7-D13</f>
        <v>0</v>
      </c>
      <c r="G13" s="21">
        <f t="shared" si="1"/>
        <v>0</v>
      </c>
      <c r="H13">
        <f t="shared" si="2"/>
        <v>72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2" t="s">
        <v>11</v>
      </c>
      <c r="D14" s="11">
        <v>72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72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72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72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2" t="s">
        <v>12</v>
      </c>
      <c r="D16" s="10">
        <v>72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72</v>
      </c>
      <c r="J16" s="9" t="s">
        <v>32</v>
      </c>
    </row>
    <row r="17" spans="1:10" ht="15.75" thickBot="1" x14ac:dyDescent="0.3">
      <c r="A17" s="65"/>
      <c r="B17" s="13">
        <v>7</v>
      </c>
      <c r="C17" s="2" t="s">
        <v>13</v>
      </c>
      <c r="D17" s="10">
        <v>72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72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2" t="s">
        <v>14</v>
      </c>
      <c r="D18" s="10">
        <v>72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72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2" t="s">
        <v>16</v>
      </c>
      <c r="D19" s="10">
        <v>72</v>
      </c>
      <c r="E19" s="19">
        <f t="shared" si="0"/>
        <v>1</v>
      </c>
      <c r="F19" s="20">
        <f>D11-D19</f>
        <v>0</v>
      </c>
      <c r="G19" s="21">
        <f t="shared" si="1"/>
        <v>0</v>
      </c>
      <c r="H19">
        <f t="shared" si="2"/>
        <v>72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2" t="s">
        <v>17</v>
      </c>
      <c r="D20" s="10">
        <v>72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72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0</v>
      </c>
      <c r="E21" s="19">
        <f t="shared" si="0"/>
        <v>0</v>
      </c>
      <c r="F21" s="20">
        <f t="shared" ref="F21" si="4">D$19-D21</f>
        <v>72</v>
      </c>
      <c r="G21" s="21">
        <f t="shared" si="1"/>
        <v>1</v>
      </c>
      <c r="H21">
        <f t="shared" si="2"/>
        <v>72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0</v>
      </c>
      <c r="E22" s="19" t="str">
        <f t="shared" si="0"/>
        <v/>
      </c>
      <c r="F22" s="20">
        <f>D$21-D22</f>
        <v>0</v>
      </c>
      <c r="G22" s="21" t="str">
        <f t="shared" si="1"/>
        <v/>
      </c>
      <c r="H22">
        <f t="shared" si="2"/>
        <v>0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2" t="s">
        <v>57</v>
      </c>
      <c r="D23" s="10">
        <v>0</v>
      </c>
      <c r="E23" s="19" t="str">
        <f t="shared" si="0"/>
        <v/>
      </c>
      <c r="F23" s="20">
        <f>D$21-D23</f>
        <v>0</v>
      </c>
      <c r="G23" s="21" t="str">
        <f t="shared" si="1"/>
        <v/>
      </c>
      <c r="H23">
        <f t="shared" si="2"/>
        <v>0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2" t="s">
        <v>18</v>
      </c>
      <c r="D24" s="10">
        <v>0</v>
      </c>
      <c r="E24" s="19" t="str">
        <f t="shared" si="0"/>
        <v/>
      </c>
      <c r="F24" s="20">
        <f>D$21-D24</f>
        <v>0</v>
      </c>
      <c r="G24" s="21" t="str">
        <f t="shared" si="1"/>
        <v/>
      </c>
      <c r="H24">
        <f t="shared" si="2"/>
        <v>0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2" t="s">
        <v>19</v>
      </c>
      <c r="D25" s="10">
        <v>0</v>
      </c>
      <c r="E25" s="19" t="str">
        <f t="shared" si="0"/>
        <v/>
      </c>
      <c r="F25" s="20">
        <f>D$21-D25</f>
        <v>0</v>
      </c>
      <c r="G25" s="21" t="str">
        <f t="shared" si="1"/>
        <v/>
      </c>
      <c r="H25">
        <f t="shared" si="2"/>
        <v>0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2" t="s">
        <v>21</v>
      </c>
      <c r="D26" s="10">
        <v>0</v>
      </c>
      <c r="E26" s="19" t="str">
        <f t="shared" si="0"/>
        <v/>
      </c>
      <c r="F26" s="20">
        <f>F$19-D26</f>
        <v>0</v>
      </c>
      <c r="G26" s="21" t="str">
        <f t="shared" si="1"/>
        <v/>
      </c>
      <c r="H26">
        <f t="shared" si="2"/>
        <v>0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2" t="s">
        <v>58</v>
      </c>
      <c r="D27" s="10">
        <v>0</v>
      </c>
      <c r="E27" s="19" t="str">
        <f t="shared" si="0"/>
        <v/>
      </c>
      <c r="F27" s="20">
        <f t="shared" ref="F27:F32" si="6">F$19-D27</f>
        <v>0</v>
      </c>
      <c r="G27" s="21" t="str">
        <f t="shared" si="1"/>
        <v/>
      </c>
      <c r="H27">
        <f t="shared" si="2"/>
        <v>0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0</v>
      </c>
      <c r="E28" s="19" t="str">
        <f t="shared" si="0"/>
        <v/>
      </c>
      <c r="F28" s="20">
        <f t="shared" si="6"/>
        <v>0</v>
      </c>
      <c r="G28" s="21" t="str">
        <f t="shared" si="1"/>
        <v/>
      </c>
      <c r="H28">
        <f t="shared" si="2"/>
        <v>0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0</v>
      </c>
      <c r="E29" s="19" t="str">
        <f t="shared" si="0"/>
        <v/>
      </c>
      <c r="F29" s="20">
        <f t="shared" si="6"/>
        <v>0</v>
      </c>
      <c r="G29" s="21" t="str">
        <f t="shared" si="1"/>
        <v/>
      </c>
      <c r="H29">
        <f t="shared" si="2"/>
        <v>0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0</v>
      </c>
      <c r="E30" s="19" t="str">
        <f t="shared" si="0"/>
        <v/>
      </c>
      <c r="F30" s="20">
        <f t="shared" si="6"/>
        <v>0</v>
      </c>
      <c r="G30" s="21" t="str">
        <f t="shared" si="1"/>
        <v/>
      </c>
      <c r="H30">
        <f t="shared" si="2"/>
        <v>0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0</v>
      </c>
      <c r="E31" s="19" t="str">
        <f t="shared" si="0"/>
        <v/>
      </c>
      <c r="F31" s="20">
        <f t="shared" si="6"/>
        <v>0</v>
      </c>
      <c r="G31" s="21" t="str">
        <f t="shared" si="1"/>
        <v/>
      </c>
      <c r="H31">
        <f t="shared" si="2"/>
        <v>0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 t="str">
        <f t="shared" si="0"/>
        <v/>
      </c>
      <c r="F32" s="20">
        <f t="shared" si="6"/>
        <v>0</v>
      </c>
      <c r="G32" s="21" t="str">
        <f t="shared" si="1"/>
        <v/>
      </c>
      <c r="H32">
        <f t="shared" si="2"/>
        <v>0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0</v>
      </c>
      <c r="E33" s="22" t="str">
        <f t="shared" si="0"/>
        <v/>
      </c>
      <c r="F33" s="23">
        <f>F$19-D33</f>
        <v>0</v>
      </c>
      <c r="G33" s="24" t="str">
        <f t="shared" si="1"/>
        <v/>
      </c>
      <c r="H33">
        <f t="shared" si="2"/>
        <v>0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7" workbookViewId="0">
      <selection activeCell="E43" sqref="E43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42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67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67</v>
      </c>
      <c r="E11" s="19">
        <f t="shared" ref="E11:E33" si="0">IF(H11&gt;0,D11/H11,"")</f>
        <v>1</v>
      </c>
      <c r="F11" s="20">
        <f>IF(D11&lt;0,"",D7-D11)</f>
        <v>0</v>
      </c>
      <c r="G11" s="21">
        <f t="shared" ref="G11:G33" si="1">IF(H11&gt;0,F11/H11,"")</f>
        <v>0</v>
      </c>
      <c r="H11">
        <f>D11+F11</f>
        <v>67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0</v>
      </c>
      <c r="E12" s="19" t="str">
        <f t="shared" si="0"/>
        <v/>
      </c>
      <c r="F12" s="20">
        <f>F11-D12</f>
        <v>0</v>
      </c>
      <c r="G12" s="21" t="str">
        <f t="shared" si="1"/>
        <v/>
      </c>
      <c r="H12">
        <f t="shared" ref="H12:H33" si="2">D12+F12</f>
        <v>0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58</v>
      </c>
      <c r="E13" s="19">
        <f t="shared" si="0"/>
        <v>0.86567164179104472</v>
      </c>
      <c r="F13" s="20">
        <f>D7-D13</f>
        <v>9</v>
      </c>
      <c r="G13" s="21">
        <f t="shared" si="1"/>
        <v>0.13432835820895522</v>
      </c>
      <c r="H13">
        <f t="shared" si="2"/>
        <v>67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67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67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67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67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67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67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67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67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67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67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67</v>
      </c>
      <c r="E19" s="19">
        <f t="shared" si="0"/>
        <v>1</v>
      </c>
      <c r="F19" s="20">
        <f>D11-D19</f>
        <v>0</v>
      </c>
      <c r="G19" s="21">
        <f t="shared" si="1"/>
        <v>0</v>
      </c>
      <c r="H19">
        <f t="shared" si="2"/>
        <v>67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59</v>
      </c>
      <c r="E20" s="19">
        <f t="shared" si="0"/>
        <v>0.88059701492537312</v>
      </c>
      <c r="F20" s="20">
        <f>D$19-D20</f>
        <v>8</v>
      </c>
      <c r="G20" s="21">
        <f t="shared" si="1"/>
        <v>0.11940298507462686</v>
      </c>
      <c r="H20">
        <f t="shared" si="2"/>
        <v>67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8</v>
      </c>
      <c r="E21" s="19">
        <f t="shared" si="0"/>
        <v>0.11940298507462686</v>
      </c>
      <c r="F21" s="20">
        <f t="shared" ref="F21" si="4">D$19-D21</f>
        <v>59</v>
      </c>
      <c r="G21" s="21">
        <f t="shared" si="1"/>
        <v>0.88059701492537312</v>
      </c>
      <c r="H21">
        <f t="shared" si="2"/>
        <v>67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5</v>
      </c>
      <c r="E22" s="19">
        <f t="shared" si="0"/>
        <v>0.625</v>
      </c>
      <c r="F22" s="20">
        <f>D$21-D22</f>
        <v>3</v>
      </c>
      <c r="G22" s="21">
        <f t="shared" si="1"/>
        <v>0.375</v>
      </c>
      <c r="H22">
        <f t="shared" si="2"/>
        <v>8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2</v>
      </c>
      <c r="E23" s="19">
        <f t="shared" si="0"/>
        <v>0.25</v>
      </c>
      <c r="F23" s="20">
        <f>D$21-D23</f>
        <v>6</v>
      </c>
      <c r="G23" s="21">
        <f t="shared" si="1"/>
        <v>0.75</v>
      </c>
      <c r="H23">
        <f t="shared" si="2"/>
        <v>8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5</v>
      </c>
      <c r="E24" s="19">
        <f t="shared" si="0"/>
        <v>0.625</v>
      </c>
      <c r="F24" s="20">
        <f>D$21-D24</f>
        <v>3</v>
      </c>
      <c r="G24" s="21">
        <f t="shared" si="1"/>
        <v>0.375</v>
      </c>
      <c r="H24">
        <f t="shared" si="2"/>
        <v>8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1</v>
      </c>
      <c r="E25" s="19">
        <f t="shared" si="0"/>
        <v>0.125</v>
      </c>
      <c r="F25" s="20">
        <f>D$21-D25</f>
        <v>7</v>
      </c>
      <c r="G25" s="21">
        <f t="shared" si="1"/>
        <v>0.875</v>
      </c>
      <c r="H25">
        <f t="shared" si="2"/>
        <v>8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0</v>
      </c>
      <c r="E26" s="19" t="str">
        <f t="shared" si="0"/>
        <v/>
      </c>
      <c r="F26" s="20">
        <f>F$19-D26</f>
        <v>0</v>
      </c>
      <c r="G26" s="21" t="str">
        <f t="shared" si="1"/>
        <v/>
      </c>
      <c r="H26">
        <f t="shared" si="2"/>
        <v>0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0</v>
      </c>
      <c r="E27" s="19" t="str">
        <f t="shared" si="0"/>
        <v/>
      </c>
      <c r="F27" s="20">
        <f t="shared" ref="F27:F32" si="6">F$19-D27</f>
        <v>0</v>
      </c>
      <c r="G27" s="21" t="str">
        <f t="shared" si="1"/>
        <v/>
      </c>
      <c r="H27">
        <f t="shared" si="2"/>
        <v>0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0</v>
      </c>
      <c r="E28" s="19" t="str">
        <f t="shared" si="0"/>
        <v/>
      </c>
      <c r="F28" s="20">
        <f t="shared" si="6"/>
        <v>0</v>
      </c>
      <c r="G28" s="21" t="str">
        <f t="shared" si="1"/>
        <v/>
      </c>
      <c r="H28">
        <f t="shared" si="2"/>
        <v>0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0</v>
      </c>
      <c r="E29" s="19" t="str">
        <f t="shared" si="0"/>
        <v/>
      </c>
      <c r="F29" s="20">
        <f t="shared" si="6"/>
        <v>0</v>
      </c>
      <c r="G29" s="21" t="str">
        <f t="shared" si="1"/>
        <v/>
      </c>
      <c r="H29">
        <f t="shared" si="2"/>
        <v>0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0</v>
      </c>
      <c r="E30" s="19" t="str">
        <f t="shared" si="0"/>
        <v/>
      </c>
      <c r="F30" s="20">
        <f t="shared" si="6"/>
        <v>0</v>
      </c>
      <c r="G30" s="21" t="str">
        <f t="shared" si="1"/>
        <v/>
      </c>
      <c r="H30">
        <f t="shared" si="2"/>
        <v>0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0</v>
      </c>
      <c r="E31" s="19" t="str">
        <f t="shared" si="0"/>
        <v/>
      </c>
      <c r="F31" s="20">
        <f t="shared" si="6"/>
        <v>0</v>
      </c>
      <c r="G31" s="21" t="str">
        <f t="shared" si="1"/>
        <v/>
      </c>
      <c r="H31">
        <f t="shared" si="2"/>
        <v>0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 t="str">
        <f t="shared" si="0"/>
        <v/>
      </c>
      <c r="F32" s="20">
        <f t="shared" si="6"/>
        <v>0</v>
      </c>
      <c r="G32" s="21" t="str">
        <f t="shared" si="1"/>
        <v/>
      </c>
      <c r="H32">
        <f t="shared" si="2"/>
        <v>0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0</v>
      </c>
      <c r="E33" s="22" t="str">
        <f t="shared" si="0"/>
        <v/>
      </c>
      <c r="F33" s="23">
        <f>F$19-D33</f>
        <v>0</v>
      </c>
      <c r="G33" s="24" t="str">
        <f t="shared" si="1"/>
        <v/>
      </c>
      <c r="H33">
        <f t="shared" si="2"/>
        <v>0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I9" sqref="I9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43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54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47</v>
      </c>
      <c r="E11" s="19">
        <f t="shared" ref="E11:E33" si="0">IF(H11&gt;0,D11/H11,"")</f>
        <v>0.87037037037037035</v>
      </c>
      <c r="F11" s="20">
        <f>IF(D11&lt;0,"",D7-D11)</f>
        <v>7</v>
      </c>
      <c r="G11" s="21">
        <f t="shared" ref="G11:G33" si="1">IF(H11&gt;0,F11/H11,"")</f>
        <v>0.12962962962962962</v>
      </c>
      <c r="H11">
        <f>D11+F11</f>
        <v>54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5</v>
      </c>
      <c r="E12" s="19">
        <f t="shared" si="0"/>
        <v>0.7142857142857143</v>
      </c>
      <c r="F12" s="20">
        <f>F11-D12</f>
        <v>2</v>
      </c>
      <c r="G12" s="21">
        <f t="shared" si="1"/>
        <v>0.2857142857142857</v>
      </c>
      <c r="H12">
        <f t="shared" ref="H12:H33" si="2">D12+F12</f>
        <v>7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39</v>
      </c>
      <c r="E13" s="19">
        <f t="shared" si="0"/>
        <v>0.72222222222222221</v>
      </c>
      <c r="F13" s="20">
        <f>D7-D13</f>
        <v>15</v>
      </c>
      <c r="G13" s="21">
        <f t="shared" si="1"/>
        <v>0.27777777777777779</v>
      </c>
      <c r="H13">
        <f t="shared" si="2"/>
        <v>54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54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54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54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54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47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47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47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47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47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47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10</v>
      </c>
      <c r="E19" s="19">
        <f t="shared" si="0"/>
        <v>0.21276595744680851</v>
      </c>
      <c r="F19" s="20">
        <f>D11-D19</f>
        <v>37</v>
      </c>
      <c r="G19" s="21">
        <f t="shared" si="1"/>
        <v>0.78723404255319152</v>
      </c>
      <c r="H19">
        <f t="shared" si="2"/>
        <v>47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9</v>
      </c>
      <c r="E20" s="19">
        <f t="shared" si="0"/>
        <v>0.9</v>
      </c>
      <c r="F20" s="20">
        <f>D$19-D20</f>
        <v>1</v>
      </c>
      <c r="G20" s="21">
        <f t="shared" si="1"/>
        <v>0.1</v>
      </c>
      <c r="H20">
        <f t="shared" si="2"/>
        <v>10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1</v>
      </c>
      <c r="E21" s="19">
        <f t="shared" si="0"/>
        <v>0.1</v>
      </c>
      <c r="F21" s="20">
        <f t="shared" ref="F21" si="4">D$19-D21</f>
        <v>9</v>
      </c>
      <c r="G21" s="21">
        <f t="shared" si="1"/>
        <v>0.9</v>
      </c>
      <c r="H21">
        <f t="shared" si="2"/>
        <v>10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1</v>
      </c>
      <c r="E22" s="19">
        <f t="shared" si="0"/>
        <v>1</v>
      </c>
      <c r="F22" s="20">
        <f>D$21-D22</f>
        <v>0</v>
      </c>
      <c r="G22" s="21">
        <f t="shared" si="1"/>
        <v>0</v>
      </c>
      <c r="H22">
        <f t="shared" si="2"/>
        <v>1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>
        <f t="shared" si="0"/>
        <v>0</v>
      </c>
      <c r="F23" s="20">
        <f>D$21-D23</f>
        <v>1</v>
      </c>
      <c r="G23" s="21">
        <f t="shared" si="1"/>
        <v>1</v>
      </c>
      <c r="H23">
        <f t="shared" si="2"/>
        <v>1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>
        <f t="shared" si="0"/>
        <v>0</v>
      </c>
      <c r="F24" s="20">
        <f>D$21-D24</f>
        <v>1</v>
      </c>
      <c r="G24" s="21">
        <f t="shared" si="1"/>
        <v>1</v>
      </c>
      <c r="H24">
        <f t="shared" si="2"/>
        <v>1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>
        <f t="shared" si="0"/>
        <v>0</v>
      </c>
      <c r="F25" s="20">
        <f>D$21-D25</f>
        <v>1</v>
      </c>
      <c r="G25" s="21">
        <f t="shared" si="1"/>
        <v>1</v>
      </c>
      <c r="H25">
        <f t="shared" si="2"/>
        <v>1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37</v>
      </c>
      <c r="E26" s="19">
        <f t="shared" si="0"/>
        <v>1</v>
      </c>
      <c r="F26" s="20">
        <f>F$19-D26</f>
        <v>0</v>
      </c>
      <c r="G26" s="21">
        <f t="shared" si="1"/>
        <v>0</v>
      </c>
      <c r="H26">
        <f t="shared" si="2"/>
        <v>37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32</v>
      </c>
      <c r="E27" s="19">
        <f t="shared" si="0"/>
        <v>0.86486486486486491</v>
      </c>
      <c r="F27" s="20">
        <f t="shared" ref="F27:F32" si="6">F$19-D27</f>
        <v>5</v>
      </c>
      <c r="G27" s="21">
        <f t="shared" si="1"/>
        <v>0.13513513513513514</v>
      </c>
      <c r="H27">
        <f t="shared" si="2"/>
        <v>37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15</v>
      </c>
      <c r="E28" s="19">
        <f t="shared" si="0"/>
        <v>0.40540540540540543</v>
      </c>
      <c r="F28" s="20">
        <f t="shared" si="6"/>
        <v>22</v>
      </c>
      <c r="G28" s="21">
        <f t="shared" si="1"/>
        <v>0.59459459459459463</v>
      </c>
      <c r="H28">
        <f t="shared" si="2"/>
        <v>37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6</v>
      </c>
      <c r="E29" s="19">
        <f t="shared" si="0"/>
        <v>0.16216216216216217</v>
      </c>
      <c r="F29" s="20">
        <f t="shared" si="6"/>
        <v>31</v>
      </c>
      <c r="G29" s="21">
        <f t="shared" si="1"/>
        <v>0.83783783783783783</v>
      </c>
      <c r="H29">
        <f t="shared" si="2"/>
        <v>37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8</v>
      </c>
      <c r="E30" s="19">
        <f t="shared" si="0"/>
        <v>0.21621621621621623</v>
      </c>
      <c r="F30" s="20">
        <f t="shared" si="6"/>
        <v>29</v>
      </c>
      <c r="G30" s="21">
        <f t="shared" si="1"/>
        <v>0.78378378378378377</v>
      </c>
      <c r="H30">
        <f t="shared" si="2"/>
        <v>37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7</v>
      </c>
      <c r="E31" s="19">
        <f t="shared" si="0"/>
        <v>0.1891891891891892</v>
      </c>
      <c r="F31" s="20">
        <f t="shared" si="6"/>
        <v>30</v>
      </c>
      <c r="G31" s="21">
        <f t="shared" si="1"/>
        <v>0.81081081081081086</v>
      </c>
      <c r="H31">
        <f t="shared" si="2"/>
        <v>37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2</v>
      </c>
      <c r="E32" s="19">
        <f t="shared" si="0"/>
        <v>5.4054054054054057E-2</v>
      </c>
      <c r="F32" s="20">
        <f t="shared" si="6"/>
        <v>35</v>
      </c>
      <c r="G32" s="21">
        <f t="shared" si="1"/>
        <v>0.94594594594594594</v>
      </c>
      <c r="H32">
        <f t="shared" si="2"/>
        <v>37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4</v>
      </c>
      <c r="E33" s="22">
        <f t="shared" si="0"/>
        <v>0.10810810810810811</v>
      </c>
      <c r="F33" s="23">
        <f>F$19-D33</f>
        <v>33</v>
      </c>
      <c r="G33" s="24">
        <f t="shared" si="1"/>
        <v>0.89189189189189189</v>
      </c>
      <c r="H33">
        <f t="shared" si="2"/>
        <v>37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9" workbookViewId="0">
      <selection activeCell="E46" sqref="E46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44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61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44</v>
      </c>
      <c r="E11" s="19">
        <f t="shared" ref="E11:E33" si="0">IF(H11&gt;0,D11/H11,"")</f>
        <v>0.72131147540983609</v>
      </c>
      <c r="F11" s="20">
        <f>IF(D11&lt;0,"",D7-D11)</f>
        <v>17</v>
      </c>
      <c r="G11" s="21">
        <f t="shared" ref="G11:G33" si="1">IF(H11&gt;0,F11/H11,"")</f>
        <v>0.27868852459016391</v>
      </c>
      <c r="H11">
        <f>D11+F11</f>
        <v>61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7</v>
      </c>
      <c r="E12" s="19">
        <f t="shared" si="0"/>
        <v>0.41176470588235292</v>
      </c>
      <c r="F12" s="20">
        <f>F11-D12</f>
        <v>10</v>
      </c>
      <c r="G12" s="21">
        <f t="shared" si="1"/>
        <v>0.58823529411764708</v>
      </c>
      <c r="H12">
        <f t="shared" ref="H12:H33" si="2">D12+F12</f>
        <v>17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55</v>
      </c>
      <c r="E13" s="19">
        <f t="shared" si="0"/>
        <v>0.90163934426229508</v>
      </c>
      <c r="F13" s="20">
        <f>D7-D13</f>
        <v>6</v>
      </c>
      <c r="G13" s="21">
        <f t="shared" si="1"/>
        <v>9.8360655737704916E-2</v>
      </c>
      <c r="H13">
        <f t="shared" si="2"/>
        <v>61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61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61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61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61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44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44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44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44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44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44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17</v>
      </c>
      <c r="E19" s="19">
        <f t="shared" si="0"/>
        <v>0.38636363636363635</v>
      </c>
      <c r="F19" s="20">
        <f>D11-D19</f>
        <v>27</v>
      </c>
      <c r="G19" s="21">
        <f t="shared" si="1"/>
        <v>0.61363636363636365</v>
      </c>
      <c r="H19">
        <f t="shared" si="2"/>
        <v>44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16</v>
      </c>
      <c r="E20" s="19">
        <f t="shared" si="0"/>
        <v>0.94117647058823528</v>
      </c>
      <c r="F20" s="20">
        <f>D$19-D20</f>
        <v>1</v>
      </c>
      <c r="G20" s="21">
        <f t="shared" si="1"/>
        <v>5.8823529411764705E-2</v>
      </c>
      <c r="H20">
        <f t="shared" si="2"/>
        <v>17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1</v>
      </c>
      <c r="E21" s="19">
        <f t="shared" si="0"/>
        <v>5.8823529411764705E-2</v>
      </c>
      <c r="F21" s="20">
        <f t="shared" ref="F21" si="4">D$19-D21</f>
        <v>16</v>
      </c>
      <c r="G21" s="21">
        <f t="shared" si="1"/>
        <v>0.94117647058823528</v>
      </c>
      <c r="H21">
        <f t="shared" si="2"/>
        <v>17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1</v>
      </c>
      <c r="E22" s="19">
        <f t="shared" si="0"/>
        <v>1</v>
      </c>
      <c r="F22" s="20">
        <f>D$21-D22</f>
        <v>0</v>
      </c>
      <c r="G22" s="21">
        <f t="shared" si="1"/>
        <v>0</v>
      </c>
      <c r="H22">
        <f t="shared" si="2"/>
        <v>1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>
        <f t="shared" si="0"/>
        <v>0</v>
      </c>
      <c r="F23" s="20">
        <f>D$21-D23</f>
        <v>1</v>
      </c>
      <c r="G23" s="21">
        <f t="shared" si="1"/>
        <v>1</v>
      </c>
      <c r="H23">
        <f t="shared" si="2"/>
        <v>1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1</v>
      </c>
      <c r="E24" s="19">
        <f t="shared" si="0"/>
        <v>1</v>
      </c>
      <c r="F24" s="20">
        <f>D$21-D24</f>
        <v>0</v>
      </c>
      <c r="G24" s="21">
        <f t="shared" si="1"/>
        <v>0</v>
      </c>
      <c r="H24">
        <f t="shared" si="2"/>
        <v>1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1</v>
      </c>
      <c r="E25" s="19">
        <f t="shared" si="0"/>
        <v>1</v>
      </c>
      <c r="F25" s="20">
        <f>D$21-D25</f>
        <v>0</v>
      </c>
      <c r="G25" s="21">
        <f t="shared" si="1"/>
        <v>0</v>
      </c>
      <c r="H25">
        <f t="shared" si="2"/>
        <v>1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27</v>
      </c>
      <c r="E26" s="19">
        <f t="shared" si="0"/>
        <v>1</v>
      </c>
      <c r="F26" s="20">
        <f>F$19-D26</f>
        <v>0</v>
      </c>
      <c r="G26" s="21">
        <f t="shared" si="1"/>
        <v>0</v>
      </c>
      <c r="H26">
        <f t="shared" si="2"/>
        <v>27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21</v>
      </c>
      <c r="E27" s="19">
        <f t="shared" si="0"/>
        <v>0.77777777777777779</v>
      </c>
      <c r="F27" s="20">
        <f t="shared" ref="F27:F32" si="6">F$19-D27</f>
        <v>6</v>
      </c>
      <c r="G27" s="21">
        <f t="shared" si="1"/>
        <v>0.22222222222222221</v>
      </c>
      <c r="H27">
        <f t="shared" si="2"/>
        <v>27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18</v>
      </c>
      <c r="E28" s="19">
        <f t="shared" si="0"/>
        <v>0.66666666666666663</v>
      </c>
      <c r="F28" s="20">
        <f t="shared" si="6"/>
        <v>9</v>
      </c>
      <c r="G28" s="21">
        <f t="shared" si="1"/>
        <v>0.33333333333333331</v>
      </c>
      <c r="H28">
        <f t="shared" si="2"/>
        <v>27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0</v>
      </c>
      <c r="E29" s="19">
        <f t="shared" si="0"/>
        <v>0</v>
      </c>
      <c r="F29" s="20">
        <f t="shared" si="6"/>
        <v>27</v>
      </c>
      <c r="G29" s="21">
        <f t="shared" si="1"/>
        <v>1</v>
      </c>
      <c r="H29">
        <f t="shared" si="2"/>
        <v>27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0</v>
      </c>
      <c r="E30" s="19">
        <f t="shared" si="0"/>
        <v>0</v>
      </c>
      <c r="F30" s="20">
        <f t="shared" si="6"/>
        <v>27</v>
      </c>
      <c r="G30" s="21">
        <f t="shared" si="1"/>
        <v>1</v>
      </c>
      <c r="H30">
        <f t="shared" si="2"/>
        <v>27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0</v>
      </c>
      <c r="E31" s="19">
        <f t="shared" si="0"/>
        <v>0</v>
      </c>
      <c r="F31" s="20">
        <f t="shared" si="6"/>
        <v>27</v>
      </c>
      <c r="G31" s="21">
        <f t="shared" si="1"/>
        <v>1</v>
      </c>
      <c r="H31">
        <f t="shared" si="2"/>
        <v>27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0</v>
      </c>
      <c r="E32" s="19">
        <f t="shared" si="0"/>
        <v>0</v>
      </c>
      <c r="F32" s="20">
        <f t="shared" si="6"/>
        <v>27</v>
      </c>
      <c r="G32" s="21">
        <f t="shared" si="1"/>
        <v>1</v>
      </c>
      <c r="H32">
        <f t="shared" si="2"/>
        <v>27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0</v>
      </c>
      <c r="E33" s="22">
        <f t="shared" si="0"/>
        <v>0</v>
      </c>
      <c r="F33" s="23">
        <f>F$19-D33</f>
        <v>27</v>
      </c>
      <c r="G33" s="24">
        <f t="shared" si="1"/>
        <v>1</v>
      </c>
      <c r="H33">
        <f t="shared" si="2"/>
        <v>27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2" workbookViewId="0">
      <selection activeCell="D34" sqref="D34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45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66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32</v>
      </c>
      <c r="E11" s="19">
        <f t="shared" ref="E11:E33" si="0">IF(H11&gt;0,D11/H11,"")</f>
        <v>0.48484848484848486</v>
      </c>
      <c r="F11" s="20">
        <f>IF(D11&lt;0,"",D7-D11)</f>
        <v>34</v>
      </c>
      <c r="G11" s="21">
        <f t="shared" ref="G11:G33" si="1">IF(H11&gt;0,F11/H11,"")</f>
        <v>0.51515151515151514</v>
      </c>
      <c r="H11">
        <f>D11+F11</f>
        <v>66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11</v>
      </c>
      <c r="E12" s="19">
        <f t="shared" si="0"/>
        <v>0.3235294117647059</v>
      </c>
      <c r="F12" s="20">
        <f>F11-D12</f>
        <v>23</v>
      </c>
      <c r="G12" s="21">
        <f t="shared" si="1"/>
        <v>0.67647058823529416</v>
      </c>
      <c r="H12">
        <f t="shared" ref="H12:H33" si="2">D12+F12</f>
        <v>34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28</v>
      </c>
      <c r="E13" s="19">
        <f t="shared" si="0"/>
        <v>0.42424242424242425</v>
      </c>
      <c r="F13" s="20">
        <f>D7-D13</f>
        <v>38</v>
      </c>
      <c r="G13" s="21">
        <f t="shared" si="1"/>
        <v>0.5757575757575758</v>
      </c>
      <c r="H13">
        <f t="shared" si="2"/>
        <v>66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66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66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66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66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32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32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32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32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32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32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18</v>
      </c>
      <c r="E19" s="19">
        <f t="shared" si="0"/>
        <v>0.5625</v>
      </c>
      <c r="F19" s="20">
        <f>D11-D19</f>
        <v>14</v>
      </c>
      <c r="G19" s="21">
        <f t="shared" si="1"/>
        <v>0.4375</v>
      </c>
      <c r="H19">
        <f t="shared" si="2"/>
        <v>32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18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18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1</v>
      </c>
      <c r="E21" s="19">
        <f t="shared" si="0"/>
        <v>5.5555555555555552E-2</v>
      </c>
      <c r="F21" s="20">
        <f t="shared" ref="F21" si="4">D$19-D21</f>
        <v>17</v>
      </c>
      <c r="G21" s="21">
        <f t="shared" si="1"/>
        <v>0.94444444444444442</v>
      </c>
      <c r="H21">
        <f t="shared" si="2"/>
        <v>18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1</v>
      </c>
      <c r="E22" s="19">
        <f t="shared" si="0"/>
        <v>1</v>
      </c>
      <c r="F22" s="20">
        <f>D$21-D22</f>
        <v>0</v>
      </c>
      <c r="G22" s="21">
        <f t="shared" si="1"/>
        <v>0</v>
      </c>
      <c r="H22">
        <f t="shared" si="2"/>
        <v>1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>
        <f t="shared" si="0"/>
        <v>0</v>
      </c>
      <c r="F23" s="20">
        <f>D$21-D23</f>
        <v>1</v>
      </c>
      <c r="G23" s="21">
        <f t="shared" si="1"/>
        <v>1</v>
      </c>
      <c r="H23">
        <f t="shared" si="2"/>
        <v>1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>
        <f t="shared" si="0"/>
        <v>0</v>
      </c>
      <c r="F24" s="20">
        <f>D$21-D24</f>
        <v>1</v>
      </c>
      <c r="G24" s="21">
        <f t="shared" si="1"/>
        <v>1</v>
      </c>
      <c r="H24">
        <f t="shared" si="2"/>
        <v>1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>
        <f t="shared" si="0"/>
        <v>0</v>
      </c>
      <c r="F25" s="20">
        <f>D$21-D25</f>
        <v>1</v>
      </c>
      <c r="G25" s="21">
        <f t="shared" si="1"/>
        <v>1</v>
      </c>
      <c r="H25">
        <f t="shared" si="2"/>
        <v>1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14</v>
      </c>
      <c r="E26" s="19">
        <f t="shared" si="0"/>
        <v>1</v>
      </c>
      <c r="F26" s="20">
        <f>F$19-D26</f>
        <v>0</v>
      </c>
      <c r="G26" s="21">
        <f t="shared" si="1"/>
        <v>0</v>
      </c>
      <c r="H26">
        <f t="shared" si="2"/>
        <v>14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14</v>
      </c>
      <c r="E27" s="19">
        <f t="shared" si="0"/>
        <v>1</v>
      </c>
      <c r="F27" s="20">
        <f t="shared" ref="F27:F32" si="6">F$19-D27</f>
        <v>0</v>
      </c>
      <c r="G27" s="21">
        <f t="shared" si="1"/>
        <v>0</v>
      </c>
      <c r="H27">
        <f t="shared" si="2"/>
        <v>14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14</v>
      </c>
      <c r="E28" s="19">
        <f t="shared" si="0"/>
        <v>1</v>
      </c>
      <c r="F28" s="20">
        <f t="shared" si="6"/>
        <v>0</v>
      </c>
      <c r="G28" s="21">
        <f t="shared" si="1"/>
        <v>0</v>
      </c>
      <c r="H28">
        <f t="shared" si="2"/>
        <v>14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4</v>
      </c>
      <c r="E29" s="19">
        <f t="shared" si="0"/>
        <v>0.2857142857142857</v>
      </c>
      <c r="F29" s="20">
        <f t="shared" si="6"/>
        <v>10</v>
      </c>
      <c r="G29" s="21">
        <f t="shared" si="1"/>
        <v>0.7142857142857143</v>
      </c>
      <c r="H29">
        <f t="shared" si="2"/>
        <v>14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7</v>
      </c>
      <c r="E30" s="19">
        <f t="shared" si="0"/>
        <v>0.5</v>
      </c>
      <c r="F30" s="20">
        <f t="shared" si="6"/>
        <v>7</v>
      </c>
      <c r="G30" s="21">
        <f t="shared" si="1"/>
        <v>0.5</v>
      </c>
      <c r="H30">
        <f t="shared" si="2"/>
        <v>14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7</v>
      </c>
      <c r="E31" s="19">
        <f t="shared" si="0"/>
        <v>0.5</v>
      </c>
      <c r="F31" s="20">
        <f t="shared" si="6"/>
        <v>7</v>
      </c>
      <c r="G31" s="21">
        <f t="shared" si="1"/>
        <v>0.5</v>
      </c>
      <c r="H31">
        <f t="shared" si="2"/>
        <v>14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7</v>
      </c>
      <c r="E32" s="19">
        <f t="shared" si="0"/>
        <v>0.5</v>
      </c>
      <c r="F32" s="20">
        <f t="shared" si="6"/>
        <v>7</v>
      </c>
      <c r="G32" s="21">
        <f t="shared" si="1"/>
        <v>0.5</v>
      </c>
      <c r="H32">
        <f t="shared" si="2"/>
        <v>14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7</v>
      </c>
      <c r="E33" s="22">
        <f t="shared" si="0"/>
        <v>0.5</v>
      </c>
      <c r="F33" s="23">
        <f>F$19-D33</f>
        <v>7</v>
      </c>
      <c r="G33" s="24">
        <f t="shared" si="1"/>
        <v>0.5</v>
      </c>
      <c r="H33">
        <f t="shared" si="2"/>
        <v>14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3" workbookViewId="0">
      <selection activeCell="E14" sqref="E14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8" t="s">
        <v>37</v>
      </c>
    </row>
    <row r="2" spans="1:10" ht="66.75" customHeight="1" x14ac:dyDescent="0.25">
      <c r="A2" s="5"/>
      <c r="B2" s="5"/>
      <c r="C2" s="5"/>
      <c r="D2" s="63"/>
      <c r="E2" s="63"/>
      <c r="F2" s="63"/>
      <c r="G2" s="63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51" t="s">
        <v>38</v>
      </c>
      <c r="B4" s="51"/>
      <c r="C4" s="51"/>
      <c r="D4" s="51"/>
      <c r="E4" s="51"/>
      <c r="F4" s="51"/>
      <c r="G4" s="51"/>
    </row>
    <row r="5" spans="1:10" x14ac:dyDescent="0.25">
      <c r="A5" s="67" t="str">
        <f>'сводная по школе'!A5:G5</f>
        <v xml:space="preserve">      Образовательное учреждение №</v>
      </c>
      <c r="B5" s="67"/>
      <c r="C5" s="67"/>
      <c r="D5" s="67"/>
      <c r="E5" s="67"/>
      <c r="F5" s="67"/>
      <c r="G5" s="67"/>
    </row>
    <row r="6" spans="1:10" ht="19.5" thickBot="1" x14ac:dyDescent="0.3">
      <c r="A6" s="3"/>
      <c r="B6" s="3"/>
      <c r="C6" s="45" t="s">
        <v>46</v>
      </c>
      <c r="D6" s="3"/>
      <c r="E6" s="3"/>
      <c r="F6" s="3"/>
      <c r="G6" s="3"/>
    </row>
    <row r="7" spans="1:10" ht="19.5" thickBot="1" x14ac:dyDescent="0.3">
      <c r="A7" s="68" t="s">
        <v>36</v>
      </c>
      <c r="B7" s="68"/>
      <c r="C7" s="68"/>
      <c r="D7" s="17">
        <v>53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9" t="s">
        <v>0</v>
      </c>
      <c r="B9" s="71" t="s">
        <v>1</v>
      </c>
      <c r="C9" s="73" t="s">
        <v>2</v>
      </c>
      <c r="D9" s="75" t="s">
        <v>3</v>
      </c>
      <c r="E9" s="76"/>
      <c r="F9" s="75" t="s">
        <v>4</v>
      </c>
      <c r="G9" s="77"/>
    </row>
    <row r="10" spans="1:10" ht="15.75" thickBot="1" x14ac:dyDescent="0.3">
      <c r="A10" s="70"/>
      <c r="B10" s="72"/>
      <c r="C10" s="74"/>
      <c r="D10" s="1" t="s">
        <v>5</v>
      </c>
      <c r="E10" s="1" t="s">
        <v>6</v>
      </c>
      <c r="F10" s="1" t="s">
        <v>5</v>
      </c>
      <c r="G10" s="12" t="s">
        <v>6</v>
      </c>
    </row>
    <row r="11" spans="1:10" ht="15.75" thickBot="1" x14ac:dyDescent="0.3">
      <c r="A11" s="64" t="s">
        <v>7</v>
      </c>
      <c r="B11" s="13">
        <v>1</v>
      </c>
      <c r="C11" s="34" t="s">
        <v>8</v>
      </c>
      <c r="D11" s="10">
        <v>45</v>
      </c>
      <c r="E11" s="19">
        <f t="shared" ref="E11:E33" si="0">IF(H11&gt;0,D11/H11,"")</f>
        <v>0.84905660377358494</v>
      </c>
      <c r="F11" s="20">
        <f>IF(D11&lt;0,"",D7-D11)</f>
        <v>8</v>
      </c>
      <c r="G11" s="21">
        <f t="shared" ref="G11:G33" si="1">IF(H11&gt;0,F11/H11,"")</f>
        <v>0.15094339622641509</v>
      </c>
      <c r="H11">
        <f>D11+F11</f>
        <v>53</v>
      </c>
      <c r="I11" t="str">
        <f>IF(D11&gt;D$7,"неверное значение","")</f>
        <v/>
      </c>
      <c r="J11" s="8" t="s">
        <v>30</v>
      </c>
    </row>
    <row r="12" spans="1:10" ht="30.75" thickBot="1" x14ac:dyDescent="0.3">
      <c r="A12" s="65"/>
      <c r="B12" s="13">
        <v>2</v>
      </c>
      <c r="C12" s="34" t="s">
        <v>9</v>
      </c>
      <c r="D12" s="10">
        <v>8</v>
      </c>
      <c r="E12" s="19">
        <f t="shared" si="0"/>
        <v>1</v>
      </c>
      <c r="F12" s="20">
        <f>F11-D12</f>
        <v>0</v>
      </c>
      <c r="G12" s="21">
        <f t="shared" si="1"/>
        <v>0</v>
      </c>
      <c r="H12">
        <f t="shared" ref="H12:H33" si="2">D12+F12</f>
        <v>8</v>
      </c>
      <c r="I12" t="str">
        <f>IF(D12&gt;H12,"неверное значение","")</f>
        <v/>
      </c>
      <c r="J12" s="8" t="s">
        <v>31</v>
      </c>
    </row>
    <row r="13" spans="1:10" ht="15.75" thickBot="1" x14ac:dyDescent="0.3">
      <c r="A13" s="65"/>
      <c r="B13" s="13">
        <v>3</v>
      </c>
      <c r="C13" s="34" t="s">
        <v>10</v>
      </c>
      <c r="D13" s="10">
        <v>33</v>
      </c>
      <c r="E13" s="19">
        <f t="shared" si="0"/>
        <v>0.62264150943396224</v>
      </c>
      <c r="F13" s="20">
        <f>D7-D13</f>
        <v>20</v>
      </c>
      <c r="G13" s="21">
        <f t="shared" si="1"/>
        <v>0.37735849056603776</v>
      </c>
      <c r="H13">
        <f t="shared" si="2"/>
        <v>53</v>
      </c>
      <c r="I13" t="str">
        <f>IF(D13&gt;D$7,"неверное значение","")</f>
        <v/>
      </c>
      <c r="J13" s="8" t="s">
        <v>30</v>
      </c>
    </row>
    <row r="14" spans="1:10" ht="30.75" thickBot="1" x14ac:dyDescent="0.3">
      <c r="A14" s="65"/>
      <c r="B14" s="13">
        <v>4</v>
      </c>
      <c r="C14" s="34" t="s">
        <v>11</v>
      </c>
      <c r="D14" s="11">
        <v>53</v>
      </c>
      <c r="E14" s="19">
        <f t="shared" si="0"/>
        <v>1</v>
      </c>
      <c r="F14" s="20">
        <f>D7-D14</f>
        <v>0</v>
      </c>
      <c r="G14" s="21">
        <f t="shared" si="1"/>
        <v>0</v>
      </c>
      <c r="H14">
        <f t="shared" si="2"/>
        <v>53</v>
      </c>
      <c r="I14" t="str">
        <f t="shared" ref="I14" si="3">IF(D14&gt;D$7,"неверное значение","")</f>
        <v/>
      </c>
      <c r="J14" s="8" t="s">
        <v>30</v>
      </c>
    </row>
    <row r="15" spans="1:10" ht="30.75" thickBot="1" x14ac:dyDescent="0.3">
      <c r="A15" s="65"/>
      <c r="B15" s="13">
        <v>5</v>
      </c>
      <c r="C15" s="2" t="s">
        <v>54</v>
      </c>
      <c r="D15" s="11">
        <v>53</v>
      </c>
      <c r="E15" s="19">
        <f t="shared" si="0"/>
        <v>1</v>
      </c>
      <c r="F15" s="20">
        <f>D7-D15</f>
        <v>0</v>
      </c>
      <c r="G15" s="21">
        <f t="shared" si="1"/>
        <v>0</v>
      </c>
      <c r="H15">
        <f t="shared" si="2"/>
        <v>53</v>
      </c>
      <c r="I15" t="str">
        <f>IF(D15&gt;D$7,"неверное значение","")</f>
        <v/>
      </c>
      <c r="J15" s="8" t="s">
        <v>30</v>
      </c>
    </row>
    <row r="16" spans="1:10" ht="30.75" thickBot="1" x14ac:dyDescent="0.3">
      <c r="A16" s="65"/>
      <c r="B16" s="13">
        <v>6</v>
      </c>
      <c r="C16" s="34" t="s">
        <v>12</v>
      </c>
      <c r="D16" s="10">
        <v>45</v>
      </c>
      <c r="E16" s="19">
        <f t="shared" si="0"/>
        <v>1</v>
      </c>
      <c r="F16" s="20">
        <f>D11-D16</f>
        <v>0</v>
      </c>
      <c r="G16" s="21">
        <f t="shared" si="1"/>
        <v>0</v>
      </c>
      <c r="H16">
        <f t="shared" si="2"/>
        <v>45</v>
      </c>
      <c r="J16" s="9" t="s">
        <v>32</v>
      </c>
    </row>
    <row r="17" spans="1:10" ht="15.75" thickBot="1" x14ac:dyDescent="0.3">
      <c r="A17" s="65"/>
      <c r="B17" s="13">
        <v>7</v>
      </c>
      <c r="C17" s="34" t="s">
        <v>13</v>
      </c>
      <c r="D17" s="10">
        <v>45</v>
      </c>
      <c r="E17" s="19">
        <f t="shared" si="0"/>
        <v>1</v>
      </c>
      <c r="F17" s="20">
        <f>D11-D17</f>
        <v>0</v>
      </c>
      <c r="G17" s="21">
        <f t="shared" si="1"/>
        <v>0</v>
      </c>
      <c r="H17">
        <f t="shared" si="2"/>
        <v>45</v>
      </c>
      <c r="I17" t="str">
        <f>IF(D17&gt;D$11,"неверное значение","")</f>
        <v/>
      </c>
      <c r="J17" s="9" t="s">
        <v>32</v>
      </c>
    </row>
    <row r="18" spans="1:10" ht="30.75" thickBot="1" x14ac:dyDescent="0.3">
      <c r="A18" s="66"/>
      <c r="B18" s="13">
        <v>8</v>
      </c>
      <c r="C18" s="34" t="s">
        <v>14</v>
      </c>
      <c r="D18" s="10">
        <v>45</v>
      </c>
      <c r="E18" s="19">
        <f t="shared" si="0"/>
        <v>1</v>
      </c>
      <c r="F18" s="20">
        <f>D11-D18</f>
        <v>0</v>
      </c>
      <c r="G18" s="21">
        <f t="shared" si="1"/>
        <v>0</v>
      </c>
      <c r="H18">
        <f t="shared" si="2"/>
        <v>45</v>
      </c>
      <c r="I18" t="str">
        <f>IF(D18&gt;D$11,"неверное значение","")</f>
        <v/>
      </c>
      <c r="J18" s="9" t="s">
        <v>32</v>
      </c>
    </row>
    <row r="19" spans="1:10" ht="15.75" thickBot="1" x14ac:dyDescent="0.3">
      <c r="A19" s="64" t="s">
        <v>15</v>
      </c>
      <c r="B19" s="13">
        <v>9</v>
      </c>
      <c r="C19" s="34" t="s">
        <v>16</v>
      </c>
      <c r="D19" s="10">
        <v>14</v>
      </c>
      <c r="E19" s="19">
        <f t="shared" si="0"/>
        <v>0.31111111111111112</v>
      </c>
      <c r="F19" s="20">
        <f>D11-D19</f>
        <v>31</v>
      </c>
      <c r="G19" s="21">
        <f t="shared" si="1"/>
        <v>0.68888888888888888</v>
      </c>
      <c r="H19">
        <f t="shared" si="2"/>
        <v>45</v>
      </c>
      <c r="I19" t="str">
        <f>IF(D19&gt;D$11,"неверное значение","")</f>
        <v/>
      </c>
      <c r="J19" s="9" t="s">
        <v>33</v>
      </c>
    </row>
    <row r="20" spans="1:10" ht="30.75" thickBot="1" x14ac:dyDescent="0.3">
      <c r="A20" s="65"/>
      <c r="B20" s="13">
        <v>10</v>
      </c>
      <c r="C20" s="34" t="s">
        <v>17</v>
      </c>
      <c r="D20" s="10">
        <v>14</v>
      </c>
      <c r="E20" s="19">
        <f t="shared" si="0"/>
        <v>1</v>
      </c>
      <c r="F20" s="20">
        <f>D$19-D20</f>
        <v>0</v>
      </c>
      <c r="G20" s="21">
        <f t="shared" si="1"/>
        <v>0</v>
      </c>
      <c r="H20">
        <f t="shared" si="2"/>
        <v>14</v>
      </c>
      <c r="I20" t="str">
        <f>IF(D20&gt;D$19,"неверное значение","")</f>
        <v/>
      </c>
      <c r="J20" s="9" t="s">
        <v>34</v>
      </c>
    </row>
    <row r="21" spans="1:10" ht="15.75" thickBot="1" x14ac:dyDescent="0.3">
      <c r="A21" s="65"/>
      <c r="B21" s="13">
        <v>11</v>
      </c>
      <c r="C21" s="2" t="s">
        <v>55</v>
      </c>
      <c r="D21" s="10">
        <v>2</v>
      </c>
      <c r="E21" s="19">
        <f t="shared" si="0"/>
        <v>0.14285714285714285</v>
      </c>
      <c r="F21" s="20">
        <f t="shared" ref="F21" si="4">D$19-D21</f>
        <v>12</v>
      </c>
      <c r="G21" s="21">
        <f t="shared" si="1"/>
        <v>0.8571428571428571</v>
      </c>
      <c r="H21">
        <f t="shared" si="2"/>
        <v>14</v>
      </c>
      <c r="I21" t="str">
        <f t="shared" ref="I21:I24" si="5">IF(D21&gt;D$19,"неверное значение","")</f>
        <v/>
      </c>
      <c r="J21" s="9" t="s">
        <v>34</v>
      </c>
    </row>
    <row r="22" spans="1:10" ht="15.75" thickBot="1" x14ac:dyDescent="0.3">
      <c r="A22" s="65"/>
      <c r="B22" s="13">
        <v>12</v>
      </c>
      <c r="C22" s="2" t="s">
        <v>56</v>
      </c>
      <c r="D22" s="10">
        <v>1</v>
      </c>
      <c r="E22" s="19">
        <f t="shared" si="0"/>
        <v>0.5</v>
      </c>
      <c r="F22" s="20">
        <f>D$21-D22</f>
        <v>1</v>
      </c>
      <c r="G22" s="21">
        <f t="shared" si="1"/>
        <v>0.5</v>
      </c>
      <c r="H22">
        <f t="shared" si="2"/>
        <v>2</v>
      </c>
      <c r="I22" t="str">
        <f t="shared" si="5"/>
        <v/>
      </c>
      <c r="J22" s="9" t="s">
        <v>51</v>
      </c>
    </row>
    <row r="23" spans="1:10" ht="15.75" thickBot="1" x14ac:dyDescent="0.3">
      <c r="A23" s="65"/>
      <c r="B23" s="13">
        <v>13</v>
      </c>
      <c r="C23" s="34" t="s">
        <v>57</v>
      </c>
      <c r="D23" s="10">
        <v>0</v>
      </c>
      <c r="E23" s="19">
        <f t="shared" si="0"/>
        <v>0</v>
      </c>
      <c r="F23" s="20">
        <f>D$21-D23</f>
        <v>2</v>
      </c>
      <c r="G23" s="21">
        <f t="shared" si="1"/>
        <v>1</v>
      </c>
      <c r="H23">
        <f t="shared" si="2"/>
        <v>2</v>
      </c>
      <c r="I23" t="str">
        <f t="shared" si="5"/>
        <v/>
      </c>
      <c r="J23" s="9" t="s">
        <v>52</v>
      </c>
    </row>
    <row r="24" spans="1:10" ht="15.75" thickBot="1" x14ac:dyDescent="0.3">
      <c r="A24" s="65"/>
      <c r="B24" s="13">
        <v>14</v>
      </c>
      <c r="C24" s="34" t="s">
        <v>18</v>
      </c>
      <c r="D24" s="10">
        <v>0</v>
      </c>
      <c r="E24" s="19">
        <f t="shared" si="0"/>
        <v>0</v>
      </c>
      <c r="F24" s="20">
        <f>D$21-D24</f>
        <v>2</v>
      </c>
      <c r="G24" s="21">
        <f t="shared" si="1"/>
        <v>1</v>
      </c>
      <c r="H24">
        <f t="shared" si="2"/>
        <v>2</v>
      </c>
      <c r="I24" t="str">
        <f t="shared" si="5"/>
        <v/>
      </c>
      <c r="J24" s="9" t="s">
        <v>52</v>
      </c>
    </row>
    <row r="25" spans="1:10" ht="30.75" thickBot="1" x14ac:dyDescent="0.3">
      <c r="A25" s="66"/>
      <c r="B25" s="13">
        <v>15</v>
      </c>
      <c r="C25" s="34" t="s">
        <v>19</v>
      </c>
      <c r="D25" s="10">
        <v>0</v>
      </c>
      <c r="E25" s="19">
        <f t="shared" si="0"/>
        <v>0</v>
      </c>
      <c r="F25" s="20">
        <f>D$21-D25</f>
        <v>2</v>
      </c>
      <c r="G25" s="21">
        <f t="shared" si="1"/>
        <v>1</v>
      </c>
      <c r="H25">
        <f t="shared" si="2"/>
        <v>2</v>
      </c>
      <c r="I25" t="str">
        <f>IF(D25&gt;D$19,"неверное значение","")</f>
        <v/>
      </c>
      <c r="J25" s="9" t="s">
        <v>52</v>
      </c>
    </row>
    <row r="26" spans="1:10" ht="30.75" thickBot="1" x14ac:dyDescent="0.3">
      <c r="A26" s="64" t="s">
        <v>20</v>
      </c>
      <c r="B26" s="13">
        <v>16</v>
      </c>
      <c r="C26" s="34" t="s">
        <v>21</v>
      </c>
      <c r="D26" s="10">
        <v>31</v>
      </c>
      <c r="E26" s="19">
        <f t="shared" si="0"/>
        <v>1</v>
      </c>
      <c r="F26" s="20">
        <f>F$19-D26</f>
        <v>0</v>
      </c>
      <c r="G26" s="21">
        <f t="shared" si="1"/>
        <v>0</v>
      </c>
      <c r="H26">
        <f t="shared" si="2"/>
        <v>31</v>
      </c>
      <c r="I26" t="str">
        <f>IF(D26&gt;F$19,"неверное значение","")</f>
        <v/>
      </c>
      <c r="J26" s="9" t="s">
        <v>35</v>
      </c>
    </row>
    <row r="27" spans="1:10" ht="15.75" thickBot="1" x14ac:dyDescent="0.3">
      <c r="A27" s="65"/>
      <c r="B27" s="13">
        <v>17</v>
      </c>
      <c r="C27" s="34" t="s">
        <v>58</v>
      </c>
      <c r="D27" s="10">
        <v>27</v>
      </c>
      <c r="E27" s="19">
        <f t="shared" si="0"/>
        <v>0.87096774193548387</v>
      </c>
      <c r="F27" s="20">
        <f t="shared" ref="F27:F32" si="6">F$19-D27</f>
        <v>4</v>
      </c>
      <c r="G27" s="21">
        <f t="shared" si="1"/>
        <v>0.12903225806451613</v>
      </c>
      <c r="H27">
        <f t="shared" si="2"/>
        <v>31</v>
      </c>
      <c r="I27" t="str">
        <f t="shared" ref="I27:I32" si="7">IF(D27&gt;F$19,"неверное значение","")</f>
        <v/>
      </c>
      <c r="J27" s="9" t="s">
        <v>35</v>
      </c>
    </row>
    <row r="28" spans="1:10" ht="30.75" thickBot="1" x14ac:dyDescent="0.3">
      <c r="A28" s="65"/>
      <c r="B28" s="13">
        <v>18</v>
      </c>
      <c r="C28" s="2" t="s">
        <v>59</v>
      </c>
      <c r="D28" s="10">
        <v>22</v>
      </c>
      <c r="E28" s="19">
        <f t="shared" si="0"/>
        <v>0.70967741935483875</v>
      </c>
      <c r="F28" s="20">
        <f t="shared" si="6"/>
        <v>9</v>
      </c>
      <c r="G28" s="21">
        <f t="shared" si="1"/>
        <v>0.29032258064516131</v>
      </c>
      <c r="H28">
        <f t="shared" si="2"/>
        <v>31</v>
      </c>
      <c r="I28" t="str">
        <f t="shared" si="7"/>
        <v/>
      </c>
      <c r="J28" s="9" t="s">
        <v>35</v>
      </c>
    </row>
    <row r="29" spans="1:10" ht="15.75" thickBot="1" x14ac:dyDescent="0.3">
      <c r="A29" s="65"/>
      <c r="B29" s="13">
        <v>19</v>
      </c>
      <c r="C29" s="2" t="s">
        <v>60</v>
      </c>
      <c r="D29" s="10">
        <v>11</v>
      </c>
      <c r="E29" s="19">
        <f t="shared" si="0"/>
        <v>0.35483870967741937</v>
      </c>
      <c r="F29" s="20">
        <f t="shared" si="6"/>
        <v>20</v>
      </c>
      <c r="G29" s="21">
        <f t="shared" si="1"/>
        <v>0.64516129032258063</v>
      </c>
      <c r="H29">
        <f t="shared" si="2"/>
        <v>31</v>
      </c>
      <c r="I29" t="str">
        <f t="shared" si="7"/>
        <v/>
      </c>
      <c r="J29" s="9" t="s">
        <v>35</v>
      </c>
    </row>
    <row r="30" spans="1:10" ht="15.75" thickBot="1" x14ac:dyDescent="0.3">
      <c r="A30" s="65"/>
      <c r="B30" s="13">
        <v>20</v>
      </c>
      <c r="C30" s="2" t="s">
        <v>61</v>
      </c>
      <c r="D30" s="10">
        <v>7</v>
      </c>
      <c r="E30" s="19">
        <f t="shared" si="0"/>
        <v>0.22580645161290322</v>
      </c>
      <c r="F30" s="20">
        <f t="shared" si="6"/>
        <v>24</v>
      </c>
      <c r="G30" s="21">
        <f t="shared" si="1"/>
        <v>0.77419354838709675</v>
      </c>
      <c r="H30">
        <f t="shared" si="2"/>
        <v>31</v>
      </c>
      <c r="I30" t="str">
        <f t="shared" si="7"/>
        <v/>
      </c>
      <c r="J30" s="9" t="s">
        <v>53</v>
      </c>
    </row>
    <row r="31" spans="1:10" ht="15.75" thickBot="1" x14ac:dyDescent="0.3">
      <c r="A31" s="65"/>
      <c r="B31" s="13">
        <v>21</v>
      </c>
      <c r="C31" s="2" t="s">
        <v>62</v>
      </c>
      <c r="D31" s="10">
        <v>6</v>
      </c>
      <c r="E31" s="19">
        <f t="shared" si="0"/>
        <v>0.19354838709677419</v>
      </c>
      <c r="F31" s="20">
        <f t="shared" si="6"/>
        <v>25</v>
      </c>
      <c r="G31" s="21">
        <f t="shared" si="1"/>
        <v>0.80645161290322576</v>
      </c>
      <c r="H31">
        <f t="shared" si="2"/>
        <v>31</v>
      </c>
      <c r="I31" t="str">
        <f t="shared" si="7"/>
        <v/>
      </c>
      <c r="J31" s="9" t="s">
        <v>53</v>
      </c>
    </row>
    <row r="32" spans="1:10" ht="15.75" thickBot="1" x14ac:dyDescent="0.3">
      <c r="A32" s="65"/>
      <c r="B32" s="13">
        <v>22</v>
      </c>
      <c r="C32" s="2" t="s">
        <v>63</v>
      </c>
      <c r="D32" s="10">
        <v>2</v>
      </c>
      <c r="E32" s="19">
        <f t="shared" si="0"/>
        <v>6.4516129032258063E-2</v>
      </c>
      <c r="F32" s="20">
        <f t="shared" si="6"/>
        <v>29</v>
      </c>
      <c r="G32" s="21">
        <f t="shared" si="1"/>
        <v>0.93548387096774188</v>
      </c>
      <c r="H32">
        <f t="shared" si="2"/>
        <v>31</v>
      </c>
      <c r="I32" t="str">
        <f t="shared" si="7"/>
        <v/>
      </c>
      <c r="J32" s="9" t="s">
        <v>53</v>
      </c>
    </row>
    <row r="33" spans="1:10" ht="15.75" thickBot="1" x14ac:dyDescent="0.3">
      <c r="A33" s="66"/>
      <c r="B33" s="14">
        <v>23</v>
      </c>
      <c r="C33" s="15" t="s">
        <v>64</v>
      </c>
      <c r="D33" s="16">
        <v>3</v>
      </c>
      <c r="E33" s="22">
        <f t="shared" si="0"/>
        <v>9.6774193548387094E-2</v>
      </c>
      <c r="F33" s="23">
        <f>F$19-D33</f>
        <v>28</v>
      </c>
      <c r="G33" s="24">
        <f t="shared" si="1"/>
        <v>0.90322580645161288</v>
      </c>
      <c r="H33">
        <f t="shared" si="2"/>
        <v>31</v>
      </c>
      <c r="I33" t="str">
        <f>IF(D33&gt;F$19,"неверное значение","")</f>
        <v/>
      </c>
      <c r="J33" s="9" t="s">
        <v>53</v>
      </c>
    </row>
    <row r="35" spans="1:10" ht="15.75" hidden="1" x14ac:dyDescent="0.25">
      <c r="A35" s="7" t="s">
        <v>22</v>
      </c>
    </row>
    <row r="36" spans="1:10" ht="15.75" hidden="1" x14ac:dyDescent="0.25">
      <c r="A36" s="7" t="s">
        <v>23</v>
      </c>
    </row>
    <row r="37" spans="1:10" ht="15.75" hidden="1" x14ac:dyDescent="0.25">
      <c r="A37" s="7" t="s">
        <v>24</v>
      </c>
    </row>
    <row r="38" spans="1:10" ht="15.75" hidden="1" x14ac:dyDescent="0.25">
      <c r="A38" s="7" t="s">
        <v>25</v>
      </c>
    </row>
    <row r="39" spans="1:10" ht="15.75" hidden="1" x14ac:dyDescent="0.25">
      <c r="A39" s="7" t="s">
        <v>26</v>
      </c>
    </row>
    <row r="40" spans="1:10" ht="15.75" hidden="1" x14ac:dyDescent="0.25">
      <c r="A40" s="7" t="s">
        <v>27</v>
      </c>
    </row>
    <row r="41" spans="1:10" ht="15.75" hidden="1" x14ac:dyDescent="0.25">
      <c r="A41" s="7" t="s">
        <v>28</v>
      </c>
    </row>
    <row r="42" spans="1:10" ht="15.75" hidden="1" x14ac:dyDescent="0.25">
      <c r="A42" s="7" t="s">
        <v>29</v>
      </c>
    </row>
  </sheetData>
  <sheetProtection sheet="1" objects="1" scenarios="1"/>
  <mergeCells count="12">
    <mergeCell ref="A11:A18"/>
    <mergeCell ref="A19:A25"/>
    <mergeCell ref="A26:A33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сводная по школе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Круглов</dc:creator>
  <cp:lastModifiedBy>Началка</cp:lastModifiedBy>
  <cp:lastPrinted>2022-03-31T14:36:51Z</cp:lastPrinted>
  <dcterms:created xsi:type="dcterms:W3CDTF">2017-11-11T14:01:48Z</dcterms:created>
  <dcterms:modified xsi:type="dcterms:W3CDTF">2022-03-31T15:19:19Z</dcterms:modified>
</cp:coreProperties>
</file>