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35" windowWidth="9900" windowHeight="7410" activeTab="3"/>
  </bookViews>
  <sheets>
    <sheet name="1-4 кл" sheetId="1" r:id="rId1"/>
    <sheet name="5-8 кл" sheetId="5" r:id="rId2"/>
    <sheet name="11" sheetId="8" r:id="rId3"/>
    <sheet name="10-11" sheetId="9" r:id="rId4"/>
  </sheets>
  <calcPr calcId="144525" refMode="R1C1"/>
</workbook>
</file>

<file path=xl/calcChain.xml><?xml version="1.0" encoding="utf-8"?>
<calcChain xmlns="http://schemas.openxmlformats.org/spreadsheetml/2006/main">
  <c r="N30" i="5" l="1"/>
  <c r="N29" i="5"/>
  <c r="N4" i="5"/>
  <c r="N5" i="5"/>
  <c r="N6" i="5"/>
  <c r="N9" i="5"/>
  <c r="N11" i="5"/>
  <c r="N12" i="5"/>
  <c r="N13" i="5"/>
  <c r="N18" i="5"/>
  <c r="N19" i="5"/>
  <c r="L4" i="1"/>
  <c r="L5" i="1"/>
  <c r="L12" i="1"/>
  <c r="BC21" i="9" l="1"/>
  <c r="BB21" i="9"/>
  <c r="BC4" i="9"/>
  <c r="BC23" i="9" s="1"/>
  <c r="BC33" i="9" s="1"/>
  <c r="BB4" i="9"/>
  <c r="BB23" i="9" s="1"/>
  <c r="BB33" i="9" s="1"/>
  <c r="BA21" i="9" l="1"/>
  <c r="AZ21" i="9"/>
  <c r="BA4" i="9"/>
  <c r="BA23" i="9" s="1"/>
  <c r="BA33" i="9" s="1"/>
  <c r="AZ4" i="9"/>
  <c r="AZ23" i="9" s="1"/>
  <c r="AZ33" i="9" s="1"/>
  <c r="AY21" i="9"/>
  <c r="AX21" i="9"/>
  <c r="AY4" i="9"/>
  <c r="AY23" i="9" s="1"/>
  <c r="AY33" i="9" s="1"/>
  <c r="AX4" i="9"/>
  <c r="AX23" i="9" s="1"/>
  <c r="AX33" i="9" s="1"/>
  <c r="AW21" i="9" l="1"/>
  <c r="AV21" i="9"/>
  <c r="AW4" i="9"/>
  <c r="AW23" i="9" s="1"/>
  <c r="AW33" i="9" s="1"/>
  <c r="AV4" i="9"/>
  <c r="AV23" i="9" s="1"/>
  <c r="AV33" i="9" s="1"/>
  <c r="AU21" i="9"/>
  <c r="AT21" i="9"/>
  <c r="AU4" i="9"/>
  <c r="AU23" i="9" s="1"/>
  <c r="AU33" i="9" s="1"/>
  <c r="AT4" i="9"/>
  <c r="AT23" i="9" s="1"/>
  <c r="AT33" i="9" s="1"/>
  <c r="AS21" i="9"/>
  <c r="AR21" i="9"/>
  <c r="AS4" i="9"/>
  <c r="AS23" i="9" s="1"/>
  <c r="AS33" i="9" s="1"/>
  <c r="AR4" i="9"/>
  <c r="AR23" i="9" s="1"/>
  <c r="AR33" i="9" s="1"/>
  <c r="AQ21" i="9"/>
  <c r="AP21" i="9"/>
  <c r="AQ4" i="9"/>
  <c r="AQ23" i="9" s="1"/>
  <c r="AQ33" i="9" s="1"/>
  <c r="AP4" i="9"/>
  <c r="AP23" i="9" s="1"/>
  <c r="AP33" i="9" s="1"/>
  <c r="AO21" i="9"/>
  <c r="AN21" i="9"/>
  <c r="AO4" i="9"/>
  <c r="AO23" i="9" s="1"/>
  <c r="AO33" i="9" s="1"/>
  <c r="AN4" i="9"/>
  <c r="AN23" i="9" s="1"/>
  <c r="AN33" i="9" s="1"/>
  <c r="AM21" i="9"/>
  <c r="AL21" i="9"/>
  <c r="AM4" i="9"/>
  <c r="AM23" i="9" s="1"/>
  <c r="AM33" i="9" s="1"/>
  <c r="AL4" i="9"/>
  <c r="AL23" i="9" s="1"/>
  <c r="AL33" i="9" s="1"/>
  <c r="AK21" i="9"/>
  <c r="AJ21" i="9"/>
  <c r="AK4" i="9"/>
  <c r="AK23" i="9" s="1"/>
  <c r="AK33" i="9" s="1"/>
  <c r="AJ4" i="9"/>
  <c r="AJ23" i="9" s="1"/>
  <c r="AJ33" i="9" s="1"/>
  <c r="AI21" i="9"/>
  <c r="AH21" i="9"/>
  <c r="AI4" i="9"/>
  <c r="AI23" i="9" s="1"/>
  <c r="AI33" i="9" s="1"/>
  <c r="AH4" i="9"/>
  <c r="AH23" i="9" s="1"/>
  <c r="AH33" i="9" s="1"/>
  <c r="AG21" i="9"/>
  <c r="AF21" i="9"/>
  <c r="AG4" i="9"/>
  <c r="AG23" i="9" s="1"/>
  <c r="AG33" i="9" s="1"/>
  <c r="AF4" i="9"/>
  <c r="AF23" i="9" s="1"/>
  <c r="AF33" i="9" s="1"/>
  <c r="AE21" i="9"/>
  <c r="AD21" i="9"/>
  <c r="AE4" i="9"/>
  <c r="AE23" i="9" s="1"/>
  <c r="AE33" i="9" s="1"/>
  <c r="AD4" i="9"/>
  <c r="AD23" i="9" s="1"/>
  <c r="AD33" i="9" s="1"/>
  <c r="AC21" i="9"/>
  <c r="AB21" i="9"/>
  <c r="AC4" i="9"/>
  <c r="AC23" i="9" s="1"/>
  <c r="AC33" i="9" s="1"/>
  <c r="AB4" i="9"/>
  <c r="AB23" i="9" s="1"/>
  <c r="AB33" i="9" s="1"/>
  <c r="AA21" i="9"/>
  <c r="Z21" i="9"/>
  <c r="AA4" i="9"/>
  <c r="AA23" i="9" s="1"/>
  <c r="AA33" i="9" s="1"/>
  <c r="Z4" i="9"/>
  <c r="Z23" i="9" s="1"/>
  <c r="Z33" i="9" s="1"/>
  <c r="Y21" i="9"/>
  <c r="X21" i="9"/>
  <c r="Y4" i="9"/>
  <c r="Y23" i="9" s="1"/>
  <c r="Y33" i="9" s="1"/>
  <c r="X4" i="9"/>
  <c r="X23" i="9" s="1"/>
  <c r="X33" i="9" s="1"/>
  <c r="W21" i="9"/>
  <c r="V21" i="9"/>
  <c r="W4" i="9"/>
  <c r="W23" i="9" s="1"/>
  <c r="W33" i="9" s="1"/>
  <c r="V4" i="9"/>
  <c r="V23" i="9" s="1"/>
  <c r="V33" i="9" s="1"/>
  <c r="U21" i="9"/>
  <c r="T21" i="9"/>
  <c r="U4" i="9"/>
  <c r="U23" i="9" s="1"/>
  <c r="U33" i="9" s="1"/>
  <c r="T4" i="9"/>
  <c r="T23" i="9" s="1"/>
  <c r="T33" i="9" s="1"/>
  <c r="S21" i="9"/>
  <c r="R21" i="9"/>
  <c r="S4" i="9"/>
  <c r="S23" i="9" s="1"/>
  <c r="S33" i="9" s="1"/>
  <c r="R4" i="9"/>
  <c r="R23" i="9" s="1"/>
  <c r="R33" i="9" s="1"/>
  <c r="Q21" i="9"/>
  <c r="P21" i="9"/>
  <c r="Q4" i="9"/>
  <c r="Q23" i="9" s="1"/>
  <c r="Q33" i="9" s="1"/>
  <c r="P4" i="9"/>
  <c r="P23" i="9" s="1"/>
  <c r="P33" i="9" s="1"/>
  <c r="O21" i="9"/>
  <c r="N21" i="9"/>
  <c r="O4" i="9"/>
  <c r="O23" i="9" s="1"/>
  <c r="O33" i="9" s="1"/>
  <c r="N4" i="9"/>
  <c r="N23" i="9" s="1"/>
  <c r="N33" i="9" s="1"/>
  <c r="M21" i="9"/>
  <c r="L21" i="9"/>
  <c r="M4" i="9"/>
  <c r="M23" i="9" s="1"/>
  <c r="M33" i="9" s="1"/>
  <c r="L4" i="9"/>
  <c r="L23" i="9" s="1"/>
  <c r="L33" i="9" s="1"/>
  <c r="K21" i="9"/>
  <c r="J21" i="9"/>
  <c r="K4" i="9"/>
  <c r="K23" i="9" s="1"/>
  <c r="K33" i="9" s="1"/>
  <c r="J4" i="9"/>
  <c r="J23" i="9" s="1"/>
  <c r="J33" i="9" s="1"/>
  <c r="I21" i="9"/>
  <c r="H21" i="9"/>
  <c r="I4" i="9"/>
  <c r="I23" i="9" s="1"/>
  <c r="I33" i="9" s="1"/>
  <c r="H4" i="9"/>
  <c r="H23" i="9" s="1"/>
  <c r="H33" i="9" s="1"/>
  <c r="G21" i="9"/>
  <c r="F21" i="9"/>
  <c r="G4" i="9"/>
  <c r="G23" i="9" s="1"/>
  <c r="G33" i="9" s="1"/>
  <c r="F4" i="9"/>
  <c r="F23" i="9" s="1"/>
  <c r="F33" i="9" s="1"/>
  <c r="E21" i="9"/>
  <c r="E4" i="9"/>
  <c r="E23" i="9" s="1"/>
  <c r="E33" i="9" s="1"/>
  <c r="D21" i="9" l="1"/>
  <c r="D4" i="9"/>
  <c r="D23" i="9" l="1"/>
  <c r="D33" i="9" s="1"/>
  <c r="K23" i="5"/>
  <c r="J23" i="5"/>
  <c r="N24" i="5" l="1"/>
  <c r="D18" i="8" l="1"/>
  <c r="D16" i="8"/>
  <c r="E5" i="8"/>
  <c r="E30" i="8"/>
  <c r="E29" i="8"/>
  <c r="E28" i="8"/>
  <c r="E27" i="8"/>
  <c r="E26" i="8"/>
  <c r="D25" i="8"/>
  <c r="D23" i="8"/>
  <c r="E23" i="8" s="1"/>
  <c r="D22" i="8"/>
  <c r="E22" i="8" s="1"/>
  <c r="D21" i="8"/>
  <c r="E21" i="8" s="1"/>
  <c r="E20" i="8"/>
  <c r="E19" i="8"/>
  <c r="E18" i="8"/>
  <c r="E17" i="8"/>
  <c r="E16" i="8"/>
  <c r="E15" i="8"/>
  <c r="D14" i="8"/>
  <c r="E14" i="8" s="1"/>
  <c r="E13" i="8"/>
  <c r="E12" i="8"/>
  <c r="E11" i="8"/>
  <c r="E10" i="8"/>
  <c r="E9" i="8"/>
  <c r="E8" i="8"/>
  <c r="E7" i="8"/>
  <c r="E6" i="8"/>
  <c r="E4" i="8"/>
  <c r="D3" i="8"/>
  <c r="D24" i="8" s="1"/>
  <c r="E2" i="8"/>
  <c r="C28" i="5"/>
  <c r="D28" i="5"/>
  <c r="E28" i="5"/>
  <c r="F28" i="5"/>
  <c r="G28" i="5"/>
  <c r="H28" i="5"/>
  <c r="I28" i="5"/>
  <c r="J28" i="5"/>
  <c r="K28" i="5"/>
  <c r="L28" i="5"/>
  <c r="M28" i="5"/>
  <c r="N28" i="5" l="1"/>
  <c r="D31" i="8"/>
  <c r="E25" i="8"/>
  <c r="E3" i="8"/>
  <c r="E24" i="8" l="1"/>
  <c r="E32" i="8" s="1"/>
  <c r="M26" i="5"/>
  <c r="M31" i="5" s="1"/>
  <c r="D23" i="5"/>
  <c r="C23" i="5"/>
  <c r="D22" i="5"/>
  <c r="C22" i="5"/>
  <c r="F10" i="5"/>
  <c r="H10" i="5"/>
  <c r="I8" i="5"/>
  <c r="K10" i="5"/>
  <c r="J8" i="5"/>
  <c r="L8" i="5"/>
  <c r="L26" i="5" s="1"/>
  <c r="L31" i="5" s="1"/>
  <c r="G25" i="5"/>
  <c r="G23" i="5"/>
  <c r="G21" i="5"/>
  <c r="G20" i="5"/>
  <c r="G17" i="5"/>
  <c r="G16" i="5"/>
  <c r="G15" i="5"/>
  <c r="G14" i="5"/>
  <c r="G7" i="5"/>
  <c r="G15" i="1"/>
  <c r="G14" i="1"/>
  <c r="G13" i="1"/>
  <c r="G11" i="1"/>
  <c r="G10" i="1"/>
  <c r="G7" i="1"/>
  <c r="G6" i="1"/>
  <c r="N8" i="5" l="1"/>
  <c r="G26" i="5"/>
  <c r="G31" i="5" s="1"/>
  <c r="G17" i="1"/>
  <c r="E10" i="5"/>
  <c r="D10" i="5"/>
  <c r="K15" i="5"/>
  <c r="K14" i="5"/>
  <c r="J15" i="5"/>
  <c r="J14" i="5"/>
  <c r="K9" i="1"/>
  <c r="K8" i="1"/>
  <c r="L3" i="1"/>
  <c r="K15" i="1"/>
  <c r="J15" i="1"/>
  <c r="I15" i="1"/>
  <c r="H15" i="1"/>
  <c r="K14" i="1"/>
  <c r="J14" i="1"/>
  <c r="I14" i="1"/>
  <c r="H14" i="1"/>
  <c r="K13" i="1"/>
  <c r="J13" i="1"/>
  <c r="I13" i="1"/>
  <c r="H13" i="1"/>
  <c r="K11" i="1"/>
  <c r="J11" i="1"/>
  <c r="I11" i="1"/>
  <c r="K10" i="1"/>
  <c r="J10" i="1"/>
  <c r="I10" i="1"/>
  <c r="H10" i="1"/>
  <c r="J9" i="1"/>
  <c r="I9" i="1"/>
  <c r="H9" i="1"/>
  <c r="L9" i="1" s="1"/>
  <c r="J8" i="1"/>
  <c r="I8" i="1"/>
  <c r="H8" i="1"/>
  <c r="K7" i="1"/>
  <c r="J7" i="1"/>
  <c r="I7" i="1"/>
  <c r="H7" i="1"/>
  <c r="H23" i="5"/>
  <c r="H22" i="5"/>
  <c r="C10" i="5"/>
  <c r="N10" i="5" s="1"/>
  <c r="F25" i="5"/>
  <c r="F23" i="5"/>
  <c r="F21" i="5"/>
  <c r="F20" i="5"/>
  <c r="F17" i="5"/>
  <c r="F16" i="5"/>
  <c r="F15" i="5"/>
  <c r="F14" i="5"/>
  <c r="F7" i="5"/>
  <c r="I25" i="5"/>
  <c r="I23" i="5"/>
  <c r="I21" i="5"/>
  <c r="I22" i="5"/>
  <c r="I14" i="5"/>
  <c r="I15" i="5"/>
  <c r="I20" i="5"/>
  <c r="E25" i="5"/>
  <c r="E23" i="5"/>
  <c r="N23" i="5" s="1"/>
  <c r="E21" i="5"/>
  <c r="E20" i="5"/>
  <c r="E17" i="5"/>
  <c r="N17" i="5" s="1"/>
  <c r="E16" i="5"/>
  <c r="E15" i="5"/>
  <c r="N15" i="5" s="1"/>
  <c r="E14" i="5"/>
  <c r="E7" i="5"/>
  <c r="D25" i="5"/>
  <c r="D14" i="5"/>
  <c r="D16" i="5"/>
  <c r="D20" i="5"/>
  <c r="D21" i="5"/>
  <c r="D7" i="5"/>
  <c r="C25" i="5"/>
  <c r="N25" i="5" s="1"/>
  <c r="C21" i="5"/>
  <c r="C20" i="5"/>
  <c r="N20" i="5" s="1"/>
  <c r="C16" i="5"/>
  <c r="C14" i="5"/>
  <c r="N14" i="5" s="1"/>
  <c r="C7" i="5"/>
  <c r="N7" i="5" s="1"/>
  <c r="F6" i="1"/>
  <c r="F7" i="1"/>
  <c r="F10" i="1"/>
  <c r="F11" i="1"/>
  <c r="F13" i="1"/>
  <c r="F14" i="1"/>
  <c r="F15" i="1"/>
  <c r="E15" i="1"/>
  <c r="E14" i="1"/>
  <c r="E13" i="1"/>
  <c r="E11" i="1"/>
  <c r="E10" i="1"/>
  <c r="E7" i="1"/>
  <c r="E6" i="1"/>
  <c r="L6" i="1" s="1"/>
  <c r="D7" i="1"/>
  <c r="D10" i="1"/>
  <c r="D11" i="1"/>
  <c r="D13" i="1"/>
  <c r="D14" i="1"/>
  <c r="D15" i="1"/>
  <c r="D16" i="1"/>
  <c r="C16" i="1"/>
  <c r="L16" i="1" s="1"/>
  <c r="C15" i="1"/>
  <c r="C14" i="1"/>
  <c r="L14" i="1" s="1"/>
  <c r="C13" i="1"/>
  <c r="C11" i="1"/>
  <c r="L11" i="1" s="1"/>
  <c r="C10" i="1"/>
  <c r="C7" i="1"/>
  <c r="L7" i="1" s="1"/>
  <c r="L19" i="1"/>
  <c r="L10" i="1" l="1"/>
  <c r="L13" i="1"/>
  <c r="L15" i="1"/>
  <c r="N16" i="5"/>
  <c r="N21" i="5"/>
  <c r="H26" i="5"/>
  <c r="H31" i="5" s="1"/>
  <c r="L8" i="1"/>
  <c r="L17" i="1" s="1"/>
  <c r="N22" i="5"/>
  <c r="J26" i="5"/>
  <c r="J31" i="5" s="1"/>
  <c r="D17" i="1"/>
  <c r="K17" i="1"/>
  <c r="K26" i="5"/>
  <c r="K31" i="5" s="1"/>
  <c r="C26" i="5"/>
  <c r="C31" i="5" s="1"/>
  <c r="D26" i="5"/>
  <c r="D31" i="5" s="1"/>
  <c r="E26" i="5"/>
  <c r="E31" i="5" s="1"/>
  <c r="F26" i="5"/>
  <c r="F31" i="5" s="1"/>
  <c r="I26" i="5"/>
  <c r="I31" i="5" s="1"/>
  <c r="E17" i="1"/>
  <c r="H17" i="1"/>
  <c r="J17" i="1"/>
  <c r="C17" i="1"/>
  <c r="F17" i="1"/>
  <c r="I17" i="1"/>
  <c r="L20" i="1"/>
  <c r="N27" i="5" l="1"/>
  <c r="N32" i="5" s="1"/>
  <c r="N31" i="5"/>
</calcChain>
</file>

<file path=xl/sharedStrings.xml><?xml version="1.0" encoding="utf-8"?>
<sst xmlns="http://schemas.openxmlformats.org/spreadsheetml/2006/main" count="279" uniqueCount="159">
  <si>
    <t>1. Обязательная часть</t>
  </si>
  <si>
    <t>Русский язык</t>
  </si>
  <si>
    <t>Литературное чтение</t>
  </si>
  <si>
    <t>Математика</t>
  </si>
  <si>
    <t>Окружающий мир</t>
  </si>
  <si>
    <t>Основы религиозной культуры и светской этики</t>
  </si>
  <si>
    <t>Музыка</t>
  </si>
  <si>
    <t>Изобразительное искусство</t>
  </si>
  <si>
    <t>Технология</t>
  </si>
  <si>
    <t>Физическая культура</t>
  </si>
  <si>
    <t>ИТОГО</t>
  </si>
  <si>
    <t>Искусство</t>
  </si>
  <si>
    <t>Общий объем учебной нагрузки</t>
  </si>
  <si>
    <t xml:space="preserve">    I  А</t>
  </si>
  <si>
    <t xml:space="preserve"> I Б</t>
  </si>
  <si>
    <t>2Б</t>
  </si>
  <si>
    <t>3Б</t>
  </si>
  <si>
    <t>4А</t>
  </si>
  <si>
    <t>4Б</t>
  </si>
  <si>
    <t>Предметные области</t>
  </si>
  <si>
    <t>Классы</t>
  </si>
  <si>
    <t>Количество часов в неделю</t>
  </si>
  <si>
    <t>Всего</t>
  </si>
  <si>
    <t>Обязательная часть</t>
  </si>
  <si>
    <t>Литература</t>
  </si>
  <si>
    <t>Математика и информатика</t>
  </si>
  <si>
    <t>Общественно-научные предметы</t>
  </si>
  <si>
    <t>Обществознание</t>
  </si>
  <si>
    <t>География</t>
  </si>
  <si>
    <t>Естественно-научные предметы</t>
  </si>
  <si>
    <t>Биология</t>
  </si>
  <si>
    <t>Физическая культура и основы безопасности жизнедеятельности</t>
  </si>
  <si>
    <t>Итого</t>
  </si>
  <si>
    <t>Учебные предметы</t>
  </si>
  <si>
    <t>Уровень программы</t>
  </si>
  <si>
    <t>Всего часов в неделю</t>
  </si>
  <si>
    <t>базовый</t>
  </si>
  <si>
    <t>Информатика и ИКТ</t>
  </si>
  <si>
    <t>Химия</t>
  </si>
  <si>
    <t>ОБЖ</t>
  </si>
  <si>
    <t xml:space="preserve">базовый </t>
  </si>
  <si>
    <t xml:space="preserve">Литература </t>
  </si>
  <si>
    <t xml:space="preserve">Физика </t>
  </si>
  <si>
    <t xml:space="preserve">Биология </t>
  </si>
  <si>
    <t>МХК</t>
  </si>
  <si>
    <t xml:space="preserve">Минимальный объем годовой аудиторной учебной нагрузки </t>
  </si>
  <si>
    <t>Компонент образовательного учреждения</t>
  </si>
  <si>
    <t>Элективный курсы изучаемые в школе</t>
  </si>
  <si>
    <t>2А</t>
  </si>
  <si>
    <t>3А</t>
  </si>
  <si>
    <t xml:space="preserve">Иностранный язык </t>
  </si>
  <si>
    <t>Право</t>
  </si>
  <si>
    <t>Часть, формируемая участниками образовательных отношений.</t>
  </si>
  <si>
    <t>Максимально допустимая недельная нагрузка</t>
  </si>
  <si>
    <t>Предельно допустимая недельной аудиторная учебная нагрузка при  5-дневной учебной неделе</t>
  </si>
  <si>
    <t>Максимально допустимая недельная нагрузка при 5-дневной учебной неделе</t>
  </si>
  <si>
    <t>Экономика</t>
  </si>
  <si>
    <t>Русский язык и литературное чтение</t>
  </si>
  <si>
    <t>Русский язык и литература</t>
  </si>
  <si>
    <t xml:space="preserve">Родной язык и родная литература </t>
  </si>
  <si>
    <t>Родной язык и литературное чтение на родном языке</t>
  </si>
  <si>
    <t>История России. Всеобщая история</t>
  </si>
  <si>
    <t xml:space="preserve">базовый    </t>
  </si>
  <si>
    <t xml:space="preserve">углублён.                                    базовый                  </t>
  </si>
  <si>
    <t xml:space="preserve">углублён. </t>
  </si>
  <si>
    <t>Астрономия</t>
  </si>
  <si>
    <t>(англ./нем)</t>
  </si>
  <si>
    <t>(англ./англ.)</t>
  </si>
  <si>
    <t xml:space="preserve">Химия </t>
  </si>
  <si>
    <t>(англ./анг)</t>
  </si>
  <si>
    <t xml:space="preserve">Информатика           </t>
  </si>
  <si>
    <t xml:space="preserve">Физика        </t>
  </si>
  <si>
    <t>Трудные вопросы орфографии и пунктуации</t>
  </si>
  <si>
    <t>Обществознание и естествознание (Окружающий мир)</t>
  </si>
  <si>
    <t xml:space="preserve"> базовый    </t>
  </si>
  <si>
    <t>Иностранный язык</t>
  </si>
  <si>
    <r>
      <t>2. Часть, формируемая участниками образовательного процесса</t>
    </r>
    <r>
      <rPr>
        <i/>
        <sz val="12"/>
        <color indexed="8"/>
        <rFont val="Times New Roman"/>
        <family val="1"/>
        <charset val="204"/>
      </rPr>
      <t/>
    </r>
  </si>
  <si>
    <t>Родной язык  на родном языке (русском)</t>
  </si>
  <si>
    <t>Литературное чтение на родном языке (русском)</t>
  </si>
  <si>
    <t>Родной язык (русский)</t>
  </si>
  <si>
    <t xml:space="preserve">Финансовая грамотность </t>
  </si>
  <si>
    <t>Всеобщая история</t>
  </si>
  <si>
    <t>История России</t>
  </si>
  <si>
    <t>Геометрия</t>
  </si>
  <si>
    <t>Алгебра и начала анализа</t>
  </si>
  <si>
    <t>2В</t>
  </si>
  <si>
    <t>5А</t>
  </si>
  <si>
    <t>5Б</t>
  </si>
  <si>
    <t>6А</t>
  </si>
  <si>
    <t>6Б</t>
  </si>
  <si>
    <t>6В</t>
  </si>
  <si>
    <t>7А</t>
  </si>
  <si>
    <t>7 Б</t>
  </si>
  <si>
    <t>8 Б</t>
  </si>
  <si>
    <t>8 А</t>
  </si>
  <si>
    <t>9 А</t>
  </si>
  <si>
    <t>9 Б</t>
  </si>
  <si>
    <t>Основы безопасности жизнедеятельности</t>
  </si>
  <si>
    <t>XI А на углубленном уровне  право, русский язык</t>
  </si>
  <si>
    <t>История</t>
  </si>
  <si>
    <t>Индивидуально групповые занятия  по математике</t>
  </si>
  <si>
    <t xml:space="preserve">углублён.           </t>
  </si>
  <si>
    <t xml:space="preserve">Математика. Избранные вопросы. </t>
  </si>
  <si>
    <t xml:space="preserve">Уровень </t>
  </si>
  <si>
    <t xml:space="preserve">Русский язык и литература </t>
  </si>
  <si>
    <t xml:space="preserve">Иностранные языки </t>
  </si>
  <si>
    <t xml:space="preserve">Математика и информатика </t>
  </si>
  <si>
    <t xml:space="preserve">Естественные науки </t>
  </si>
  <si>
    <t>Общественные науки</t>
  </si>
  <si>
    <t>Физическая культура, экология и основы безопасности жизнедеятельности</t>
  </si>
  <si>
    <t xml:space="preserve">Иностранный язык   (англ./нем) </t>
  </si>
  <si>
    <t xml:space="preserve">базовый                  </t>
  </si>
  <si>
    <t xml:space="preserve"> базовый                  </t>
  </si>
  <si>
    <t xml:space="preserve">Курсы по выбору  Элективный курсы </t>
  </si>
  <si>
    <t>Родная литература (русская)</t>
  </si>
  <si>
    <t xml:space="preserve">Математика  </t>
  </si>
  <si>
    <t xml:space="preserve">Иностранный язык   (10 - 11 кл  англ./англ.) </t>
  </si>
  <si>
    <t>Решение генетических задач</t>
  </si>
  <si>
    <t xml:space="preserve">Искусство письменной речи </t>
  </si>
  <si>
    <t>Трудные вопросы информатики</t>
  </si>
  <si>
    <t xml:space="preserve">Физика. Избранные вопросы </t>
  </si>
  <si>
    <t>Грамматика английского языка</t>
  </si>
  <si>
    <t>Основы правовых знаний</t>
  </si>
  <si>
    <t>Обществознание , теория и практика</t>
  </si>
  <si>
    <t xml:space="preserve">Функции в школьном курсе математики </t>
  </si>
  <si>
    <t>Индивидуальный проект</t>
  </si>
  <si>
    <t>Решение биологических задач повышенной сложности</t>
  </si>
  <si>
    <t>Османова Диана Маратовна</t>
  </si>
  <si>
    <t>Акберов Эмин Гурбан оглы</t>
  </si>
  <si>
    <t>Шевцова Арина Игоревна</t>
  </si>
  <si>
    <t>Михеев Валентин Андреевич</t>
  </si>
  <si>
    <t>Круглов Дмитрий Сергеевич</t>
  </si>
  <si>
    <t>Салманов Самир Азер оглы</t>
  </si>
  <si>
    <t xml:space="preserve">Колесников Дмитрий Алексеевич </t>
  </si>
  <si>
    <t>Иваницкая Олеся Павловна</t>
  </si>
  <si>
    <t>Полякова Олеся Алексеевна</t>
  </si>
  <si>
    <t>Унанян Марине Самвеловна</t>
  </si>
  <si>
    <t>Коростелева Ольга Андреевна</t>
  </si>
  <si>
    <t>Мордовина Ксения Михайловна</t>
  </si>
  <si>
    <t>Кусманова Жаната Салаватовна</t>
  </si>
  <si>
    <t>Шуралева Александра Сергеевна</t>
  </si>
  <si>
    <t>Гребенчиков Валерий Алексеевич</t>
  </si>
  <si>
    <t>Киржеманова  Виктория Александровна</t>
  </si>
  <si>
    <t>Смольянинова Галина Александровна</t>
  </si>
  <si>
    <t>Амирасланова Эрика Садыковна</t>
  </si>
  <si>
    <t>Науменко Леонид Андреевич</t>
  </si>
  <si>
    <t>Федоров Данила Сергеевич</t>
  </si>
  <si>
    <t>Авилов Никита Геннадьевич, Кирьянчук Даниил Александрович, Марков Даниил Алексеевич</t>
  </si>
  <si>
    <t>Магулов Роман Русланович</t>
  </si>
  <si>
    <t>Марина Алёна Андреевна, Трубкина Алина Анатольевна</t>
  </si>
  <si>
    <t>Нилов Даниил Андреевич</t>
  </si>
  <si>
    <t>Карапетян Манвел Арменович</t>
  </si>
  <si>
    <t>Рыжова Дарья Владимировна</t>
  </si>
  <si>
    <t>Универсальный прфиль</t>
  </si>
  <si>
    <t xml:space="preserve">Химия в задачах и упражнениях </t>
  </si>
  <si>
    <t>Решение трудных задач по общей химии</t>
  </si>
  <si>
    <t>Индивидуально групповые занятия по русскому языку</t>
  </si>
  <si>
    <t xml:space="preserve">X А </t>
  </si>
  <si>
    <t xml:space="preserve">XI  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</si>
</sst>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2" fontId="0" fillId="0" borderId="2" xfId="0" applyNumberFormat="1" applyBorder="1" applyAlignment="1">
      <alignment vertical="top" wrapText="1"/>
    </xf>
    <xf numFmtId="0" fontId="0" fillId="0" borderId="3" xfId="0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8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6" fillId="2" borderId="2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9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0" fillId="0" borderId="0" xfId="0" applyFont="1" applyAlignment="1">
      <alignment horizontal="right" vertical="top"/>
    </xf>
    <xf numFmtId="0" fontId="6" fillId="0" borderId="5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2" fontId="7" fillId="0" borderId="2" xfId="0" applyNumberFormat="1" applyFont="1" applyBorder="1" applyAlignment="1">
      <alignment vertical="top" wrapText="1"/>
    </xf>
    <xf numFmtId="2" fontId="11" fillId="0" borderId="2" xfId="0" applyNumberFormat="1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2" fillId="0" borderId="17" xfId="0" applyFont="1" applyBorder="1"/>
    <xf numFmtId="0" fontId="7" fillId="0" borderId="17" xfId="0" applyFont="1" applyBorder="1"/>
    <xf numFmtId="2" fontId="7" fillId="0" borderId="4" xfId="0" applyNumberFormat="1" applyFont="1" applyBorder="1" applyAlignment="1">
      <alignment vertical="top" wrapText="1"/>
    </xf>
    <xf numFmtId="2" fontId="7" fillId="0" borderId="17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2" fillId="0" borderId="17" xfId="0" applyFont="1" applyFill="1" applyBorder="1" applyAlignment="1">
      <alignment vertical="center" wrapText="1"/>
    </xf>
    <xf numFmtId="2" fontId="0" fillId="0" borderId="0" xfId="0" applyNumberFormat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top" wrapText="1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13" fillId="0" borderId="17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4" fillId="0" borderId="17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0" fillId="4" borderId="17" xfId="0" applyFill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 wrapText="1"/>
    </xf>
    <xf numFmtId="0" fontId="7" fillId="3" borderId="32" xfId="0" applyFont="1" applyFill="1" applyBorder="1" applyAlignment="1">
      <alignment horizontal="center" vertical="top" wrapText="1"/>
    </xf>
    <xf numFmtId="0" fontId="7" fillId="3" borderId="33" xfId="0" applyFont="1" applyFill="1" applyBorder="1" applyAlignment="1">
      <alignment horizontal="left" vertical="top" wrapText="1"/>
    </xf>
    <xf numFmtId="0" fontId="7" fillId="4" borderId="30" xfId="0" applyFont="1" applyFill="1" applyBorder="1" applyAlignment="1">
      <alignment horizontal="center" vertical="top" wrapText="1"/>
    </xf>
    <xf numFmtId="0" fontId="7" fillId="4" borderId="31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7" fillId="4" borderId="31" xfId="0" applyFont="1" applyFill="1" applyBorder="1" applyAlignment="1">
      <alignment horizontal="center" wrapText="1"/>
    </xf>
    <xf numFmtId="0" fontId="10" fillId="4" borderId="30" xfId="0" applyFont="1" applyFill="1" applyBorder="1" applyAlignment="1">
      <alignment horizontal="center" vertical="top"/>
    </xf>
    <xf numFmtId="0" fontId="10" fillId="4" borderId="31" xfId="0" applyFont="1" applyFill="1" applyBorder="1" applyAlignment="1">
      <alignment horizontal="center" vertical="top"/>
    </xf>
    <xf numFmtId="0" fontId="7" fillId="4" borderId="32" xfId="0" applyFont="1" applyFill="1" applyBorder="1" applyAlignment="1">
      <alignment horizontal="center" vertical="top" wrapText="1"/>
    </xf>
    <xf numFmtId="0" fontId="7" fillId="4" borderId="33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vertical="top"/>
    </xf>
    <xf numFmtId="0" fontId="7" fillId="4" borderId="34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8" fillId="0" borderId="35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5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15" fillId="0" borderId="1" xfId="0" applyFont="1" applyBorder="1" applyAlignment="1"/>
    <xf numFmtId="0" fontId="6" fillId="0" borderId="1" xfId="0" applyFont="1" applyBorder="1" applyAlignment="1"/>
    <xf numFmtId="0" fontId="6" fillId="0" borderId="5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0" borderId="17" xfId="0" applyFont="1" applyFill="1" applyBorder="1" applyAlignment="1">
      <alignment horizontal="justify" vertical="top" wrapText="1"/>
    </xf>
    <xf numFmtId="0" fontId="0" fillId="0" borderId="17" xfId="0" applyBorder="1" applyAlignment="1">
      <alignment wrapText="1"/>
    </xf>
    <xf numFmtId="0" fontId="6" fillId="0" borderId="18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7" fillId="0" borderId="28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7" fillId="0" borderId="5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7" fillId="3" borderId="17" xfId="0" applyFont="1" applyFill="1" applyBorder="1" applyAlignment="1">
      <alignment vertical="top" wrapText="1"/>
    </xf>
    <xf numFmtId="0" fontId="10" fillId="3" borderId="17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12" fillId="3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/>
    </xf>
    <xf numFmtId="0" fontId="6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3" borderId="7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9" sqref="B9"/>
    </sheetView>
  </sheetViews>
  <sheetFormatPr defaultRowHeight="14.25" customHeight="1" x14ac:dyDescent="0.25"/>
  <cols>
    <col min="1" max="1" width="36.5703125" style="21" customWidth="1"/>
    <col min="2" max="2" width="40.85546875" style="21" customWidth="1"/>
    <col min="3" max="3" width="6.85546875" style="21" customWidth="1"/>
    <col min="4" max="4" width="5.85546875" style="21" customWidth="1"/>
    <col min="5" max="5" width="6.42578125" style="21" customWidth="1"/>
    <col min="6" max="7" width="5.85546875" style="21" customWidth="1"/>
    <col min="8" max="8" width="6" style="1" customWidth="1"/>
    <col min="9" max="11" width="6.42578125" style="1" customWidth="1"/>
    <col min="12" max="12" width="8" style="22" customWidth="1"/>
    <col min="13" max="16384" width="9.140625" style="21"/>
  </cols>
  <sheetData>
    <row r="1" spans="1:12" ht="14.25" customHeight="1" thickBot="1" x14ac:dyDescent="0.3">
      <c r="A1" s="201" t="s">
        <v>19</v>
      </c>
      <c r="B1" s="7" t="s">
        <v>33</v>
      </c>
      <c r="C1" s="191" t="s">
        <v>13</v>
      </c>
      <c r="D1" s="191" t="s">
        <v>14</v>
      </c>
      <c r="E1" s="191" t="s">
        <v>48</v>
      </c>
      <c r="F1" s="191" t="s">
        <v>15</v>
      </c>
      <c r="G1" s="191" t="s">
        <v>85</v>
      </c>
      <c r="H1" s="193" t="s">
        <v>49</v>
      </c>
      <c r="I1" s="193" t="s">
        <v>16</v>
      </c>
      <c r="J1" s="193" t="s">
        <v>17</v>
      </c>
      <c r="K1" s="193" t="s">
        <v>18</v>
      </c>
      <c r="L1" s="200" t="s">
        <v>22</v>
      </c>
    </row>
    <row r="2" spans="1:12" ht="21" customHeight="1" thickBot="1" x14ac:dyDescent="0.3">
      <c r="A2" s="201"/>
      <c r="B2" s="3" t="s">
        <v>20</v>
      </c>
      <c r="C2" s="192"/>
      <c r="D2" s="192"/>
      <c r="E2" s="192"/>
      <c r="F2" s="192"/>
      <c r="G2" s="192"/>
      <c r="H2" s="194"/>
      <c r="I2" s="194"/>
      <c r="J2" s="194"/>
      <c r="K2" s="194"/>
      <c r="L2" s="192"/>
    </row>
    <row r="3" spans="1:12" ht="14.25" customHeight="1" thickBot="1" x14ac:dyDescent="0.3">
      <c r="A3" s="23"/>
      <c r="B3" s="24" t="s">
        <v>0</v>
      </c>
      <c r="C3" s="12"/>
      <c r="D3" s="12"/>
      <c r="E3" s="12"/>
      <c r="F3" s="12"/>
      <c r="G3" s="12"/>
      <c r="H3" s="58"/>
      <c r="I3" s="2"/>
      <c r="J3" s="2"/>
      <c r="K3" s="2"/>
      <c r="L3" s="25">
        <f t="shared" ref="L3:L8" si="0">SUM(C3:K3)</f>
        <v>0</v>
      </c>
    </row>
    <row r="4" spans="1:12" ht="34.5" customHeight="1" thickBot="1" x14ac:dyDescent="0.3">
      <c r="A4" s="191" t="s">
        <v>60</v>
      </c>
      <c r="B4" s="107" t="s">
        <v>77</v>
      </c>
      <c r="C4" s="12"/>
      <c r="D4" s="12"/>
      <c r="E4" s="12"/>
      <c r="F4" s="12"/>
      <c r="G4" s="12"/>
      <c r="H4" s="58">
        <v>0.5</v>
      </c>
      <c r="I4" s="58">
        <v>0.5</v>
      </c>
      <c r="J4" s="58">
        <v>0.5</v>
      </c>
      <c r="K4" s="58">
        <v>0.5</v>
      </c>
      <c r="L4" s="25">
        <f t="shared" si="0"/>
        <v>2</v>
      </c>
    </row>
    <row r="5" spans="1:12" ht="34.5" customHeight="1" thickBot="1" x14ac:dyDescent="0.3">
      <c r="A5" s="197"/>
      <c r="B5" s="107" t="s">
        <v>78</v>
      </c>
      <c r="C5" s="12"/>
      <c r="D5" s="12"/>
      <c r="E5" s="12"/>
      <c r="F5" s="12"/>
      <c r="G5" s="12"/>
      <c r="H5" s="58">
        <v>0.5</v>
      </c>
      <c r="I5" s="58">
        <v>0.5</v>
      </c>
      <c r="J5" s="58">
        <v>0.5</v>
      </c>
      <c r="K5" s="58">
        <v>0.5</v>
      </c>
      <c r="L5" s="25">
        <f t="shared" si="0"/>
        <v>2</v>
      </c>
    </row>
    <row r="6" spans="1:12" ht="14.25" customHeight="1" thickBot="1" x14ac:dyDescent="0.3">
      <c r="A6" s="191" t="s">
        <v>57</v>
      </c>
      <c r="B6" s="17" t="s">
        <v>1</v>
      </c>
      <c r="C6" s="17">
        <v>5</v>
      </c>
      <c r="D6" s="19">
        <v>5</v>
      </c>
      <c r="E6" s="91">
        <f>5</f>
        <v>5</v>
      </c>
      <c r="F6" s="91">
        <f>5</f>
        <v>5</v>
      </c>
      <c r="G6" s="91">
        <f>5</f>
        <v>5</v>
      </c>
      <c r="H6" s="92">
        <v>4</v>
      </c>
      <c r="I6" s="93">
        <v>4</v>
      </c>
      <c r="J6" s="93">
        <v>4</v>
      </c>
      <c r="K6" s="93">
        <v>4</v>
      </c>
      <c r="L6" s="25">
        <f t="shared" si="0"/>
        <v>41</v>
      </c>
    </row>
    <row r="7" spans="1:12" ht="14.25" customHeight="1" thickBot="1" x14ac:dyDescent="0.3">
      <c r="A7" s="197"/>
      <c r="B7" s="17" t="s">
        <v>2</v>
      </c>
      <c r="C7" s="17">
        <f>4</f>
        <v>4</v>
      </c>
      <c r="D7" s="19">
        <f>4</f>
        <v>4</v>
      </c>
      <c r="E7" s="17">
        <f>4</f>
        <v>4</v>
      </c>
      <c r="F7" s="19">
        <f>4</f>
        <v>4</v>
      </c>
      <c r="G7" s="116">
        <f>4</f>
        <v>4</v>
      </c>
      <c r="H7" s="56">
        <f>4</f>
        <v>4</v>
      </c>
      <c r="I7" s="65">
        <f>4</f>
        <v>4</v>
      </c>
      <c r="J7" s="93">
        <f>3</f>
        <v>3</v>
      </c>
      <c r="K7" s="93">
        <f>3</f>
        <v>3</v>
      </c>
      <c r="L7" s="25">
        <f t="shared" si="0"/>
        <v>34</v>
      </c>
    </row>
    <row r="8" spans="1:12" ht="14.25" customHeight="1" thickBot="1" x14ac:dyDescent="0.3">
      <c r="A8" s="191" t="s">
        <v>50</v>
      </c>
      <c r="B8" s="16" t="s">
        <v>50</v>
      </c>
      <c r="C8" s="16"/>
      <c r="D8" s="18"/>
      <c r="E8" s="20">
        <v>3</v>
      </c>
      <c r="F8" s="20">
        <v>3</v>
      </c>
      <c r="G8" s="20">
        <v>3</v>
      </c>
      <c r="H8" s="59">
        <f>2</f>
        <v>2</v>
      </c>
      <c r="I8" s="44">
        <f>2</f>
        <v>2</v>
      </c>
      <c r="J8" s="134">
        <f>2</f>
        <v>2</v>
      </c>
      <c r="K8" s="134">
        <f>2</f>
        <v>2</v>
      </c>
      <c r="L8" s="25">
        <f t="shared" si="0"/>
        <v>17</v>
      </c>
    </row>
    <row r="9" spans="1:12" ht="14.25" customHeight="1" thickBot="1" x14ac:dyDescent="0.3">
      <c r="A9" s="197"/>
      <c r="B9" s="48" t="s">
        <v>69</v>
      </c>
      <c r="C9" s="55"/>
      <c r="D9" s="55"/>
      <c r="E9" s="15">
        <v>3</v>
      </c>
      <c r="F9" s="15">
        <v>3</v>
      </c>
      <c r="G9" s="15">
        <v>3</v>
      </c>
      <c r="H9" s="4">
        <f>2</f>
        <v>2</v>
      </c>
      <c r="I9" s="6">
        <f>2</f>
        <v>2</v>
      </c>
      <c r="J9" s="135">
        <f>2</f>
        <v>2</v>
      </c>
      <c r="K9" s="135">
        <f>2</f>
        <v>2</v>
      </c>
      <c r="L9" s="25">
        <f>SUM(C9:K9)</f>
        <v>17</v>
      </c>
    </row>
    <row r="10" spans="1:12" ht="19.5" customHeight="1" thickBot="1" x14ac:dyDescent="0.3">
      <c r="A10" s="26" t="s">
        <v>25</v>
      </c>
      <c r="B10" s="17" t="s">
        <v>3</v>
      </c>
      <c r="C10" s="17">
        <f>4</f>
        <v>4</v>
      </c>
      <c r="D10" s="19">
        <f>4</f>
        <v>4</v>
      </c>
      <c r="E10" s="17">
        <f>4</f>
        <v>4</v>
      </c>
      <c r="F10" s="19">
        <f>4</f>
        <v>4</v>
      </c>
      <c r="G10" s="116">
        <f>4</f>
        <v>4</v>
      </c>
      <c r="H10" s="56">
        <f>4</f>
        <v>4</v>
      </c>
      <c r="I10" s="65">
        <f>4</f>
        <v>4</v>
      </c>
      <c r="J10" s="93">
        <f>4</f>
        <v>4</v>
      </c>
      <c r="K10" s="93">
        <f>4</f>
        <v>4</v>
      </c>
      <c r="L10" s="25">
        <f>SUM(C10:K10)</f>
        <v>36</v>
      </c>
    </row>
    <row r="11" spans="1:12" ht="31.5" customHeight="1" thickBot="1" x14ac:dyDescent="0.3">
      <c r="A11" s="102" t="s">
        <v>73</v>
      </c>
      <c r="B11" s="17" t="s">
        <v>4</v>
      </c>
      <c r="C11" s="17">
        <f>2</f>
        <v>2</v>
      </c>
      <c r="D11" s="19">
        <f>2</f>
        <v>2</v>
      </c>
      <c r="E11" s="45">
        <f>2</f>
        <v>2</v>
      </c>
      <c r="F11" s="45">
        <f>2</f>
        <v>2</v>
      </c>
      <c r="G11" s="45">
        <f>2</f>
        <v>2</v>
      </c>
      <c r="H11" s="60">
        <v>2</v>
      </c>
      <c r="I11" s="46">
        <f>2</f>
        <v>2</v>
      </c>
      <c r="J11" s="136">
        <f>2</f>
        <v>2</v>
      </c>
      <c r="K11" s="136">
        <f>2</f>
        <v>2</v>
      </c>
      <c r="L11" s="25">
        <f t="shared" ref="L11:L16" si="1">SUM(C11:K11)</f>
        <v>18</v>
      </c>
    </row>
    <row r="12" spans="1:12" s="1" customFormat="1" ht="30.75" thickBot="1" x14ac:dyDescent="0.3">
      <c r="A12" s="65" t="s">
        <v>5</v>
      </c>
      <c r="B12" s="65" t="s">
        <v>5</v>
      </c>
      <c r="C12" s="56"/>
      <c r="D12" s="65"/>
      <c r="E12" s="65"/>
      <c r="F12" s="65"/>
      <c r="G12" s="65"/>
      <c r="H12" s="56"/>
      <c r="I12" s="65"/>
      <c r="J12" s="93">
        <v>1</v>
      </c>
      <c r="K12" s="93">
        <v>1</v>
      </c>
      <c r="L12" s="25">
        <f t="shared" si="1"/>
        <v>2</v>
      </c>
    </row>
    <row r="13" spans="1:12" ht="14.25" customHeight="1" thickBot="1" x14ac:dyDescent="0.3">
      <c r="A13" s="202" t="s">
        <v>11</v>
      </c>
      <c r="B13" s="17" t="s">
        <v>6</v>
      </c>
      <c r="C13" s="17">
        <f>1</f>
        <v>1</v>
      </c>
      <c r="D13" s="19">
        <f>1</f>
        <v>1</v>
      </c>
      <c r="E13" s="17">
        <f>1</f>
        <v>1</v>
      </c>
      <c r="F13" s="19">
        <f>1</f>
        <v>1</v>
      </c>
      <c r="G13" s="116">
        <f>1</f>
        <v>1</v>
      </c>
      <c r="H13" s="56">
        <f>1</f>
        <v>1</v>
      </c>
      <c r="I13" s="65">
        <f>1</f>
        <v>1</v>
      </c>
      <c r="J13" s="93">
        <f>1</f>
        <v>1</v>
      </c>
      <c r="K13" s="93">
        <f>1</f>
        <v>1</v>
      </c>
      <c r="L13" s="25">
        <f t="shared" si="1"/>
        <v>9</v>
      </c>
    </row>
    <row r="14" spans="1:12" ht="18.75" customHeight="1" thickBot="1" x14ac:dyDescent="0.3">
      <c r="A14" s="202"/>
      <c r="B14" s="17" t="s">
        <v>7</v>
      </c>
      <c r="C14" s="17">
        <f>1</f>
        <v>1</v>
      </c>
      <c r="D14" s="19">
        <f>1</f>
        <v>1</v>
      </c>
      <c r="E14" s="17">
        <f>1</f>
        <v>1</v>
      </c>
      <c r="F14" s="19">
        <f>1</f>
        <v>1</v>
      </c>
      <c r="G14" s="116">
        <f>1</f>
        <v>1</v>
      </c>
      <c r="H14" s="56">
        <f>1</f>
        <v>1</v>
      </c>
      <c r="I14" s="65">
        <f>1</f>
        <v>1</v>
      </c>
      <c r="J14" s="93">
        <f>1</f>
        <v>1</v>
      </c>
      <c r="K14" s="93">
        <f>1</f>
        <v>1</v>
      </c>
      <c r="L14" s="25">
        <f t="shared" si="1"/>
        <v>9</v>
      </c>
    </row>
    <row r="15" spans="1:12" ht="14.25" customHeight="1" thickBot="1" x14ac:dyDescent="0.3">
      <c r="A15" s="26" t="s">
        <v>8</v>
      </c>
      <c r="B15" s="17" t="s">
        <v>8</v>
      </c>
      <c r="C15" s="17">
        <f>1</f>
        <v>1</v>
      </c>
      <c r="D15" s="19">
        <f>1</f>
        <v>1</v>
      </c>
      <c r="E15" s="17">
        <f>1</f>
        <v>1</v>
      </c>
      <c r="F15" s="19">
        <f>1</f>
        <v>1</v>
      </c>
      <c r="G15" s="116">
        <f>1</f>
        <v>1</v>
      </c>
      <c r="H15" s="56">
        <f>1</f>
        <v>1</v>
      </c>
      <c r="I15" s="65">
        <f>1</f>
        <v>1</v>
      </c>
      <c r="J15" s="93">
        <f>1</f>
        <v>1</v>
      </c>
      <c r="K15" s="93">
        <f>1</f>
        <v>1</v>
      </c>
      <c r="L15" s="25">
        <f t="shared" si="1"/>
        <v>9</v>
      </c>
    </row>
    <row r="16" spans="1:12" ht="18.75" customHeight="1" thickBot="1" x14ac:dyDescent="0.3">
      <c r="A16" s="27" t="s">
        <v>9</v>
      </c>
      <c r="B16" s="16" t="s">
        <v>9</v>
      </c>
      <c r="C16" s="17">
        <f>3</f>
        <v>3</v>
      </c>
      <c r="D16" s="19">
        <f>3</f>
        <v>3</v>
      </c>
      <c r="E16" s="17">
        <v>2</v>
      </c>
      <c r="F16" s="19">
        <v>2</v>
      </c>
      <c r="G16" s="116">
        <v>2</v>
      </c>
      <c r="H16" s="56">
        <v>3</v>
      </c>
      <c r="I16" s="65">
        <v>3</v>
      </c>
      <c r="J16" s="93">
        <v>3</v>
      </c>
      <c r="K16" s="93">
        <v>3</v>
      </c>
      <c r="L16" s="25">
        <f t="shared" si="1"/>
        <v>24</v>
      </c>
    </row>
    <row r="17" spans="1:12" ht="14.25" customHeight="1" thickBot="1" x14ac:dyDescent="0.3">
      <c r="A17" s="195" t="s">
        <v>10</v>
      </c>
      <c r="B17" s="196"/>
      <c r="C17" s="28">
        <f>SUM(C4:C16)</f>
        <v>21</v>
      </c>
      <c r="D17" s="28">
        <f>SUM(D4:D16)</f>
        <v>21</v>
      </c>
      <c r="E17" s="29">
        <f t="shared" ref="E17:J17" si="2">SUM(E4:E16)-E9</f>
        <v>23</v>
      </c>
      <c r="F17" s="29">
        <f t="shared" si="2"/>
        <v>23</v>
      </c>
      <c r="G17" s="29">
        <f t="shared" ref="G17" si="3">SUM(G4:G16)-G9</f>
        <v>23</v>
      </c>
      <c r="H17" s="29">
        <f t="shared" si="2"/>
        <v>23</v>
      </c>
      <c r="I17" s="29">
        <f t="shared" si="2"/>
        <v>23</v>
      </c>
      <c r="J17" s="29">
        <f t="shared" si="2"/>
        <v>23</v>
      </c>
      <c r="K17" s="29">
        <f>SUM(K4:K16)-K9</f>
        <v>23</v>
      </c>
      <c r="L17" s="29">
        <f>SUM(L4:L16)-L9</f>
        <v>203</v>
      </c>
    </row>
    <row r="18" spans="1:12" ht="37.5" customHeight="1" thickBot="1" x14ac:dyDescent="0.3">
      <c r="A18" s="195" t="s">
        <v>55</v>
      </c>
      <c r="B18" s="196"/>
      <c r="C18" s="30"/>
      <c r="D18" s="31"/>
      <c r="E18" s="31"/>
      <c r="F18" s="31"/>
      <c r="G18" s="31"/>
      <c r="H18" s="61"/>
      <c r="I18" s="57"/>
      <c r="J18" s="57"/>
      <c r="K18" s="57"/>
      <c r="L18" s="29"/>
    </row>
    <row r="19" spans="1:12" ht="37.5" customHeight="1" thickBot="1" x14ac:dyDescent="0.3">
      <c r="A19" s="203" t="s">
        <v>76</v>
      </c>
      <c r="B19" s="204"/>
      <c r="C19" s="30"/>
      <c r="D19" s="31"/>
      <c r="E19" s="31"/>
      <c r="F19" s="31"/>
      <c r="G19" s="31"/>
      <c r="H19" s="62"/>
      <c r="I19" s="69"/>
      <c r="J19" s="69"/>
      <c r="K19" s="69"/>
      <c r="L19" s="29">
        <f>SUM(C19:K19)</f>
        <v>0</v>
      </c>
    </row>
    <row r="20" spans="1:12" ht="14.25" customHeight="1" thickBot="1" x14ac:dyDescent="0.3">
      <c r="A20" s="198" t="s">
        <v>12</v>
      </c>
      <c r="B20" s="199"/>
      <c r="C20" s="105"/>
      <c r="D20" s="13"/>
      <c r="E20" s="13"/>
      <c r="F20" s="13"/>
      <c r="G20" s="13"/>
      <c r="H20" s="62"/>
      <c r="I20" s="69"/>
      <c r="J20" s="69"/>
      <c r="K20" s="69"/>
      <c r="L20" s="32">
        <f>SUM(L4:L16)</f>
        <v>220</v>
      </c>
    </row>
  </sheetData>
  <mergeCells count="19">
    <mergeCell ref="A20:B20"/>
    <mergeCell ref="L1:L2"/>
    <mergeCell ref="A1:A2"/>
    <mergeCell ref="H1:H2"/>
    <mergeCell ref="I1:I2"/>
    <mergeCell ref="J1:J2"/>
    <mergeCell ref="E1:E2"/>
    <mergeCell ref="A13:A14"/>
    <mergeCell ref="C1:C2"/>
    <mergeCell ref="A19:B19"/>
    <mergeCell ref="A18:B18"/>
    <mergeCell ref="A6:A7"/>
    <mergeCell ref="A8:A9"/>
    <mergeCell ref="F1:F2"/>
    <mergeCell ref="K1:K2"/>
    <mergeCell ref="D1:D2"/>
    <mergeCell ref="A17:B17"/>
    <mergeCell ref="A4:A5"/>
    <mergeCell ref="G1:G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6" zoomScaleNormal="100" workbookViewId="0">
      <selection activeCell="F15" sqref="F15:F16"/>
    </sheetView>
  </sheetViews>
  <sheetFormatPr defaultRowHeight="15" customHeight="1" x14ac:dyDescent="0.25"/>
  <cols>
    <col min="1" max="1" width="20.140625" style="1" customWidth="1"/>
    <col min="2" max="2" width="29.42578125" style="1" customWidth="1"/>
    <col min="3" max="3" width="9.42578125" style="1" customWidth="1"/>
    <col min="4" max="4" width="7.85546875" style="1" customWidth="1"/>
    <col min="5" max="5" width="6.7109375" style="9" customWidth="1"/>
    <col min="6" max="6" width="6.85546875" style="9" customWidth="1"/>
    <col min="7" max="7" width="6.7109375" style="9" customWidth="1"/>
    <col min="8" max="8" width="7.28515625" style="9" customWidth="1"/>
    <col min="9" max="9" width="7.5703125" style="9" customWidth="1"/>
    <col min="10" max="10" width="7.28515625" style="9" customWidth="1"/>
    <col min="11" max="11" width="7.7109375" style="9" customWidth="1"/>
    <col min="12" max="12" width="8.28515625" style="9" customWidth="1"/>
    <col min="13" max="13" width="6.5703125" style="9" customWidth="1"/>
    <col min="14" max="14" width="8.85546875" style="1" customWidth="1"/>
    <col min="15" max="16384" width="9.140625" style="1"/>
  </cols>
  <sheetData>
    <row r="1" spans="1:17" ht="15" customHeight="1" thickBot="1" x14ac:dyDescent="0.3">
      <c r="A1" s="201" t="s">
        <v>19</v>
      </c>
      <c r="B1" s="13" t="s">
        <v>33</v>
      </c>
      <c r="C1" s="201" t="s">
        <v>21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 t="s">
        <v>22</v>
      </c>
    </row>
    <row r="2" spans="1:17" ht="15" customHeight="1" thickBot="1" x14ac:dyDescent="0.3">
      <c r="A2" s="201"/>
      <c r="B2" s="14" t="s">
        <v>20</v>
      </c>
      <c r="C2" s="8" t="s">
        <v>86</v>
      </c>
      <c r="D2" s="8" t="s">
        <v>87</v>
      </c>
      <c r="E2" s="8" t="s">
        <v>88</v>
      </c>
      <c r="F2" s="50" t="s">
        <v>89</v>
      </c>
      <c r="G2" s="114" t="s">
        <v>90</v>
      </c>
      <c r="H2" s="50" t="s">
        <v>91</v>
      </c>
      <c r="I2" s="8" t="s">
        <v>92</v>
      </c>
      <c r="J2" s="64" t="s">
        <v>94</v>
      </c>
      <c r="K2" s="103" t="s">
        <v>93</v>
      </c>
      <c r="L2" s="103" t="s">
        <v>95</v>
      </c>
      <c r="M2" s="103" t="s">
        <v>96</v>
      </c>
      <c r="N2" s="222"/>
    </row>
    <row r="3" spans="1:17" ht="15" customHeight="1" thickBot="1" x14ac:dyDescent="0.3">
      <c r="A3" s="10"/>
      <c r="B3" s="12" t="s">
        <v>23</v>
      </c>
      <c r="C3" s="10"/>
      <c r="D3" s="10"/>
      <c r="E3" s="10"/>
      <c r="F3" s="52"/>
      <c r="G3" s="52"/>
      <c r="H3" s="52"/>
      <c r="I3" s="71"/>
      <c r="J3" s="83"/>
      <c r="K3" s="83"/>
      <c r="L3" s="83"/>
      <c r="M3" s="83"/>
      <c r="N3" s="78"/>
    </row>
    <row r="4" spans="1:17" ht="34.5" customHeight="1" thickBot="1" x14ac:dyDescent="0.3">
      <c r="A4" s="224" t="s">
        <v>59</v>
      </c>
      <c r="B4" s="12" t="s">
        <v>79</v>
      </c>
      <c r="C4" s="52"/>
      <c r="D4" s="52"/>
      <c r="E4" s="52"/>
      <c r="F4" s="52"/>
      <c r="G4" s="52"/>
      <c r="H4" s="52">
        <v>0.5</v>
      </c>
      <c r="I4" s="52">
        <v>0.5</v>
      </c>
      <c r="J4" s="52">
        <v>0.5</v>
      </c>
      <c r="K4" s="52">
        <v>0.5</v>
      </c>
      <c r="L4" s="83"/>
      <c r="M4" s="83"/>
      <c r="N4" s="5">
        <f t="shared" ref="N4:N25" si="0">SUM(C4:M4)</f>
        <v>2</v>
      </c>
    </row>
    <row r="5" spans="1:17" ht="34.5" customHeight="1" thickBot="1" x14ac:dyDescent="0.3">
      <c r="A5" s="225"/>
      <c r="B5" s="12" t="s">
        <v>114</v>
      </c>
      <c r="C5" s="52"/>
      <c r="D5" s="52"/>
      <c r="E5" s="52"/>
      <c r="F5" s="52"/>
      <c r="G5" s="52"/>
      <c r="H5" s="52">
        <v>0.5</v>
      </c>
      <c r="I5" s="52">
        <v>0.5</v>
      </c>
      <c r="J5" s="52">
        <v>0.5</v>
      </c>
      <c r="K5" s="52">
        <v>0.5</v>
      </c>
      <c r="L5" s="83"/>
      <c r="M5" s="83"/>
      <c r="N5" s="5">
        <f t="shared" si="0"/>
        <v>2</v>
      </c>
    </row>
    <row r="6" spans="1:17" ht="15" customHeight="1" thickBot="1" x14ac:dyDescent="0.3">
      <c r="A6" s="191" t="s">
        <v>58</v>
      </c>
      <c r="B6" s="11" t="s">
        <v>1</v>
      </c>
      <c r="C6" s="35">
        <v>5</v>
      </c>
      <c r="D6" s="35">
        <v>5</v>
      </c>
      <c r="E6" s="35">
        <v>6</v>
      </c>
      <c r="F6" s="51">
        <v>6</v>
      </c>
      <c r="G6" s="115">
        <v>6</v>
      </c>
      <c r="H6" s="51">
        <v>4</v>
      </c>
      <c r="I6" s="72">
        <v>4</v>
      </c>
      <c r="J6" s="97">
        <v>3</v>
      </c>
      <c r="K6" s="97">
        <v>3</v>
      </c>
      <c r="L6" s="97">
        <v>3</v>
      </c>
      <c r="M6" s="97">
        <v>3</v>
      </c>
      <c r="N6" s="5">
        <f t="shared" si="0"/>
        <v>48</v>
      </c>
    </row>
    <row r="7" spans="1:17" ht="15" customHeight="1" thickBot="1" x14ac:dyDescent="0.3">
      <c r="A7" s="197"/>
      <c r="B7" s="11" t="s">
        <v>24</v>
      </c>
      <c r="C7" s="35">
        <f>3</f>
        <v>3</v>
      </c>
      <c r="D7" s="35">
        <f>3</f>
        <v>3</v>
      </c>
      <c r="E7" s="35">
        <f>3</f>
        <v>3</v>
      </c>
      <c r="F7" s="51">
        <f>3</f>
        <v>3</v>
      </c>
      <c r="G7" s="115">
        <f>3</f>
        <v>3</v>
      </c>
      <c r="H7" s="51">
        <v>2</v>
      </c>
      <c r="I7" s="72">
        <v>2</v>
      </c>
      <c r="J7" s="96">
        <v>2</v>
      </c>
      <c r="K7" s="96">
        <v>2</v>
      </c>
      <c r="L7" s="96">
        <v>3</v>
      </c>
      <c r="M7" s="96">
        <v>3</v>
      </c>
      <c r="N7" s="5">
        <f t="shared" si="0"/>
        <v>29</v>
      </c>
    </row>
    <row r="8" spans="1:17" ht="15" customHeight="1" thickBot="1" x14ac:dyDescent="0.3">
      <c r="A8" s="191" t="s">
        <v>50</v>
      </c>
      <c r="B8" s="49" t="s">
        <v>75</v>
      </c>
      <c r="C8" s="75"/>
      <c r="D8" s="75"/>
      <c r="E8" s="75"/>
      <c r="F8" s="75"/>
      <c r="G8" s="75"/>
      <c r="H8" s="75"/>
      <c r="I8" s="20">
        <f>3</f>
        <v>3</v>
      </c>
      <c r="J8" s="20">
        <f>3</f>
        <v>3</v>
      </c>
      <c r="K8" s="1"/>
      <c r="L8" s="20">
        <f>3</f>
        <v>3</v>
      </c>
      <c r="M8" s="111">
        <v>3</v>
      </c>
      <c r="N8" s="5">
        <f t="shared" si="0"/>
        <v>12</v>
      </c>
      <c r="P8" s="110"/>
    </row>
    <row r="9" spans="1:17" ht="15" customHeight="1" thickBot="1" x14ac:dyDescent="0.3">
      <c r="A9" s="212"/>
      <c r="B9" s="53" t="s">
        <v>66</v>
      </c>
      <c r="C9" s="74"/>
      <c r="D9" s="74"/>
      <c r="E9" s="74"/>
      <c r="F9" s="74"/>
      <c r="G9" s="74"/>
      <c r="H9" s="74"/>
      <c r="I9" s="15">
        <v>3</v>
      </c>
      <c r="J9" s="15">
        <v>3</v>
      </c>
      <c r="K9" s="1"/>
      <c r="L9" s="15">
        <v>3</v>
      </c>
      <c r="M9" s="112"/>
      <c r="N9" s="5">
        <f t="shared" si="0"/>
        <v>9</v>
      </c>
    </row>
    <row r="10" spans="1:17" ht="15" customHeight="1" thickBot="1" x14ac:dyDescent="0.3">
      <c r="A10" s="212"/>
      <c r="B10" s="49" t="s">
        <v>50</v>
      </c>
      <c r="C10" s="20">
        <f>3</f>
        <v>3</v>
      </c>
      <c r="D10" s="20">
        <f>3</f>
        <v>3</v>
      </c>
      <c r="E10" s="20">
        <f>3</f>
        <v>3</v>
      </c>
      <c r="F10" s="20">
        <f>3</f>
        <v>3</v>
      </c>
      <c r="G10" s="111">
        <v>3</v>
      </c>
      <c r="H10" s="20">
        <f>3</f>
        <v>3</v>
      </c>
      <c r="I10" s="84"/>
      <c r="J10" s="1"/>
      <c r="K10" s="20">
        <f>3</f>
        <v>3</v>
      </c>
      <c r="L10" s="84"/>
      <c r="M10" s="84"/>
      <c r="N10" s="5">
        <f t="shared" si="0"/>
        <v>21</v>
      </c>
    </row>
    <row r="11" spans="1:17" ht="15" customHeight="1" thickBot="1" x14ac:dyDescent="0.3">
      <c r="A11" s="197"/>
      <c r="B11" s="54" t="s">
        <v>67</v>
      </c>
      <c r="C11" s="15">
        <v>3</v>
      </c>
      <c r="D11" s="15">
        <v>3</v>
      </c>
      <c r="E11" s="15">
        <v>3</v>
      </c>
      <c r="F11" s="15">
        <v>3</v>
      </c>
      <c r="G11" s="15"/>
      <c r="H11" s="15">
        <v>3</v>
      </c>
      <c r="I11" s="85"/>
      <c r="J11" s="1"/>
      <c r="K11" s="15">
        <v>3</v>
      </c>
      <c r="L11" s="85"/>
      <c r="M11" s="85"/>
      <c r="N11" s="5">
        <f t="shared" si="0"/>
        <v>18</v>
      </c>
      <c r="Q11" s="110"/>
    </row>
    <row r="12" spans="1:17" ht="15" customHeight="1" thickBot="1" x14ac:dyDescent="0.3">
      <c r="A12" s="191" t="s">
        <v>25</v>
      </c>
      <c r="B12" s="11" t="s">
        <v>3</v>
      </c>
      <c r="C12" s="35">
        <v>5</v>
      </c>
      <c r="D12" s="35">
        <v>5</v>
      </c>
      <c r="E12" s="33">
        <v>5</v>
      </c>
      <c r="F12" s="33">
        <v>5</v>
      </c>
      <c r="G12" s="33">
        <v>5</v>
      </c>
      <c r="H12" s="51">
        <v>5</v>
      </c>
      <c r="I12" s="72">
        <v>5</v>
      </c>
      <c r="J12" s="96">
        <v>5</v>
      </c>
      <c r="K12" s="96">
        <v>5</v>
      </c>
      <c r="L12" s="96">
        <v>5</v>
      </c>
      <c r="M12" s="96">
        <v>5</v>
      </c>
      <c r="N12" s="5">
        <f t="shared" si="0"/>
        <v>55</v>
      </c>
    </row>
    <row r="13" spans="1:17" ht="15" customHeight="1" thickBot="1" x14ac:dyDescent="0.3">
      <c r="A13" s="212"/>
      <c r="B13" s="49" t="s">
        <v>70</v>
      </c>
      <c r="C13" s="51"/>
      <c r="D13" s="51"/>
      <c r="E13" s="51"/>
      <c r="F13" s="51"/>
      <c r="G13" s="115"/>
      <c r="H13" s="51">
        <v>1</v>
      </c>
      <c r="I13" s="72">
        <v>1</v>
      </c>
      <c r="J13" s="70">
        <v>1</v>
      </c>
      <c r="K13" s="104">
        <v>1</v>
      </c>
      <c r="L13" s="104">
        <v>1</v>
      </c>
      <c r="M13" s="104">
        <v>1</v>
      </c>
      <c r="N13" s="5">
        <f t="shared" si="0"/>
        <v>6</v>
      </c>
    </row>
    <row r="14" spans="1:17" ht="33.75" customHeight="1" thickBot="1" x14ac:dyDescent="0.3">
      <c r="A14" s="210" t="s">
        <v>26</v>
      </c>
      <c r="B14" s="11" t="s">
        <v>61</v>
      </c>
      <c r="C14" s="35">
        <f>2</f>
        <v>2</v>
      </c>
      <c r="D14" s="35">
        <f>2</f>
        <v>2</v>
      </c>
      <c r="E14" s="35">
        <f>2</f>
        <v>2</v>
      </c>
      <c r="F14" s="51">
        <f>2</f>
        <v>2</v>
      </c>
      <c r="G14" s="115">
        <f>2</f>
        <v>2</v>
      </c>
      <c r="H14" s="51">
        <v>2</v>
      </c>
      <c r="I14" s="72">
        <f>2</f>
        <v>2</v>
      </c>
      <c r="J14" s="70">
        <f>2</f>
        <v>2</v>
      </c>
      <c r="K14" s="104">
        <f>2</f>
        <v>2</v>
      </c>
      <c r="L14" s="104">
        <v>2</v>
      </c>
      <c r="M14" s="104">
        <v>2</v>
      </c>
      <c r="N14" s="5">
        <f t="shared" si="0"/>
        <v>22</v>
      </c>
    </row>
    <row r="15" spans="1:17" ht="15" customHeight="1" thickBot="1" x14ac:dyDescent="0.3">
      <c r="A15" s="210"/>
      <c r="B15" s="11" t="s">
        <v>27</v>
      </c>
      <c r="C15" s="33"/>
      <c r="D15" s="33"/>
      <c r="E15" s="35">
        <f>1</f>
        <v>1</v>
      </c>
      <c r="F15" s="51">
        <f>1</f>
        <v>1</v>
      </c>
      <c r="G15" s="115">
        <f>1</f>
        <v>1</v>
      </c>
      <c r="H15" s="51">
        <v>1</v>
      </c>
      <c r="I15" s="72">
        <f>1</f>
        <v>1</v>
      </c>
      <c r="J15" s="70">
        <f>1</f>
        <v>1</v>
      </c>
      <c r="K15" s="104">
        <f>1</f>
        <v>1</v>
      </c>
      <c r="L15" s="104">
        <v>1</v>
      </c>
      <c r="M15" s="104">
        <v>1</v>
      </c>
      <c r="N15" s="5">
        <f t="shared" si="0"/>
        <v>9</v>
      </c>
    </row>
    <row r="16" spans="1:17" ht="15" customHeight="1" thickBot="1" x14ac:dyDescent="0.3">
      <c r="A16" s="210"/>
      <c r="B16" s="11" t="s">
        <v>28</v>
      </c>
      <c r="C16" s="35">
        <f>1</f>
        <v>1</v>
      </c>
      <c r="D16" s="35">
        <f>1</f>
        <v>1</v>
      </c>
      <c r="E16" s="35">
        <f>1</f>
        <v>1</v>
      </c>
      <c r="F16" s="51">
        <f>1</f>
        <v>1</v>
      </c>
      <c r="G16" s="115">
        <f>1</f>
        <v>1</v>
      </c>
      <c r="H16" s="51">
        <v>2</v>
      </c>
      <c r="I16" s="72">
        <v>2</v>
      </c>
      <c r="J16" s="96">
        <v>2</v>
      </c>
      <c r="K16" s="96">
        <v>2</v>
      </c>
      <c r="L16" s="96">
        <v>2</v>
      </c>
      <c r="M16" s="96">
        <v>2</v>
      </c>
      <c r="N16" s="5">
        <f t="shared" si="0"/>
        <v>17</v>
      </c>
    </row>
    <row r="17" spans="1:16" ht="15" customHeight="1" thickBot="1" x14ac:dyDescent="0.3">
      <c r="A17" s="191" t="s">
        <v>29</v>
      </c>
      <c r="B17" s="87" t="s">
        <v>30</v>
      </c>
      <c r="C17" s="35">
        <v>2</v>
      </c>
      <c r="D17" s="35">
        <v>2</v>
      </c>
      <c r="E17" s="35">
        <f>1</f>
        <v>1</v>
      </c>
      <c r="F17" s="51">
        <f>1</f>
        <v>1</v>
      </c>
      <c r="G17" s="115">
        <f>1</f>
        <v>1</v>
      </c>
      <c r="H17" s="33">
        <v>1</v>
      </c>
      <c r="I17" s="86">
        <v>1</v>
      </c>
      <c r="J17" s="97">
        <v>2</v>
      </c>
      <c r="K17" s="97">
        <v>2</v>
      </c>
      <c r="L17" s="97">
        <v>2</v>
      </c>
      <c r="M17" s="97">
        <v>2</v>
      </c>
      <c r="N17" s="5">
        <f t="shared" si="0"/>
        <v>17</v>
      </c>
    </row>
    <row r="18" spans="1:16" ht="15" customHeight="1" thickBot="1" x14ac:dyDescent="0.3">
      <c r="A18" s="211"/>
      <c r="B18" s="94" t="s">
        <v>71</v>
      </c>
      <c r="C18" s="34"/>
      <c r="D18" s="51"/>
      <c r="E18" s="51"/>
      <c r="F18" s="51"/>
      <c r="G18" s="115"/>
      <c r="H18" s="51">
        <v>3</v>
      </c>
      <c r="I18" s="72">
        <v>3</v>
      </c>
      <c r="J18" s="33">
        <v>2</v>
      </c>
      <c r="K18" s="33">
        <v>2</v>
      </c>
      <c r="L18" s="33">
        <v>3</v>
      </c>
      <c r="M18" s="33">
        <v>3</v>
      </c>
      <c r="N18" s="5">
        <f t="shared" si="0"/>
        <v>16</v>
      </c>
    </row>
    <row r="19" spans="1:16" ht="15" customHeight="1" thickBot="1" x14ac:dyDescent="0.3">
      <c r="A19" s="89"/>
      <c r="B19" s="95" t="s">
        <v>68</v>
      </c>
      <c r="C19" s="34"/>
      <c r="D19" s="67"/>
      <c r="E19" s="67"/>
      <c r="F19" s="67"/>
      <c r="G19" s="115"/>
      <c r="H19" s="67"/>
      <c r="I19" s="72"/>
      <c r="J19" s="70">
        <v>3</v>
      </c>
      <c r="K19" s="104">
        <v>3</v>
      </c>
      <c r="L19" s="104">
        <v>2</v>
      </c>
      <c r="M19" s="104">
        <v>2</v>
      </c>
      <c r="N19" s="5">
        <f t="shared" si="0"/>
        <v>10</v>
      </c>
      <c r="P19" s="110"/>
    </row>
    <row r="20" spans="1:16" ht="15" customHeight="1" thickBot="1" x14ac:dyDescent="0.3">
      <c r="A20" s="210" t="s">
        <v>11</v>
      </c>
      <c r="B20" s="90" t="s">
        <v>6</v>
      </c>
      <c r="C20" s="35">
        <f>1</f>
        <v>1</v>
      </c>
      <c r="D20" s="35">
        <f>1</f>
        <v>1</v>
      </c>
      <c r="E20" s="35">
        <f>1</f>
        <v>1</v>
      </c>
      <c r="F20" s="51">
        <f>1</f>
        <v>1</v>
      </c>
      <c r="G20" s="115">
        <f>1</f>
        <v>1</v>
      </c>
      <c r="H20" s="51">
        <v>1</v>
      </c>
      <c r="I20" s="72">
        <f>1</f>
        <v>1</v>
      </c>
      <c r="J20" s="96">
        <v>1</v>
      </c>
      <c r="K20" s="96">
        <v>1</v>
      </c>
      <c r="L20" s="96"/>
      <c r="M20" s="96"/>
      <c r="N20" s="5">
        <f t="shared" si="0"/>
        <v>9</v>
      </c>
    </row>
    <row r="21" spans="1:16" ht="15" customHeight="1" thickBot="1" x14ac:dyDescent="0.3">
      <c r="A21" s="210"/>
      <c r="B21" s="11" t="s">
        <v>7</v>
      </c>
      <c r="C21" s="35">
        <f>1</f>
        <v>1</v>
      </c>
      <c r="D21" s="35">
        <f>1</f>
        <v>1</v>
      </c>
      <c r="E21" s="35">
        <f>1</f>
        <v>1</v>
      </c>
      <c r="F21" s="51">
        <f>1</f>
        <v>1</v>
      </c>
      <c r="G21" s="115">
        <f>1</f>
        <v>1</v>
      </c>
      <c r="H21" s="51">
        <v>1</v>
      </c>
      <c r="I21" s="72">
        <f>1</f>
        <v>1</v>
      </c>
      <c r="J21" s="83"/>
      <c r="K21" s="83"/>
      <c r="L21" s="83"/>
      <c r="M21" s="83"/>
      <c r="N21" s="5">
        <f t="shared" si="0"/>
        <v>7</v>
      </c>
    </row>
    <row r="22" spans="1:16" ht="15" customHeight="1" thickBot="1" x14ac:dyDescent="0.3">
      <c r="A22" s="191" t="s">
        <v>8</v>
      </c>
      <c r="B22" s="210" t="s">
        <v>8</v>
      </c>
      <c r="C22" s="20">
        <f>2</f>
        <v>2</v>
      </c>
      <c r="D22" s="73">
        <f>2</f>
        <v>2</v>
      </c>
      <c r="E22" s="117"/>
      <c r="F22" s="117"/>
      <c r="G22" s="117"/>
      <c r="H22" s="20">
        <f>2</f>
        <v>2</v>
      </c>
      <c r="I22" s="73">
        <f>2</f>
        <v>2</v>
      </c>
      <c r="J22" s="117"/>
      <c r="K22" s="117"/>
      <c r="L22" s="142"/>
      <c r="M22" s="142"/>
      <c r="N22" s="5">
        <f t="shared" si="0"/>
        <v>8</v>
      </c>
    </row>
    <row r="23" spans="1:16" ht="15" customHeight="1" thickBot="1" x14ac:dyDescent="0.3">
      <c r="A23" s="194"/>
      <c r="B23" s="223"/>
      <c r="C23" s="15">
        <f>2</f>
        <v>2</v>
      </c>
      <c r="D23" s="74">
        <f>2</f>
        <v>2</v>
      </c>
      <c r="E23" s="121">
        <f>2</f>
        <v>2</v>
      </c>
      <c r="F23" s="121">
        <f>2</f>
        <v>2</v>
      </c>
      <c r="G23" s="121">
        <f>2</f>
        <v>2</v>
      </c>
      <c r="H23" s="15">
        <f>2</f>
        <v>2</v>
      </c>
      <c r="I23" s="74">
        <f>2</f>
        <v>2</v>
      </c>
      <c r="J23" s="121">
        <f>2</f>
        <v>2</v>
      </c>
      <c r="K23" s="121">
        <f>2</f>
        <v>2</v>
      </c>
      <c r="L23" s="141">
        <v>1</v>
      </c>
      <c r="M23" s="141">
        <v>1</v>
      </c>
      <c r="N23" s="5">
        <f t="shared" si="0"/>
        <v>20</v>
      </c>
    </row>
    <row r="24" spans="1:16" ht="15" customHeight="1" thickBot="1" x14ac:dyDescent="0.3">
      <c r="A24" s="68"/>
      <c r="B24" s="66" t="s">
        <v>39</v>
      </c>
      <c r="C24" s="15"/>
      <c r="D24" s="15"/>
      <c r="E24" s="15"/>
      <c r="F24" s="15"/>
      <c r="G24" s="15"/>
      <c r="H24" s="15"/>
      <c r="I24" s="74"/>
      <c r="J24" s="88">
        <v>1</v>
      </c>
      <c r="K24" s="104">
        <v>1</v>
      </c>
      <c r="L24" s="104">
        <v>1</v>
      </c>
      <c r="M24" s="104">
        <v>1</v>
      </c>
      <c r="N24" s="5">
        <f t="shared" si="0"/>
        <v>4</v>
      </c>
    </row>
    <row r="25" spans="1:16" ht="46.5" customHeight="1" thickBot="1" x14ac:dyDescent="0.3">
      <c r="A25" s="11" t="s">
        <v>31</v>
      </c>
      <c r="B25" s="11" t="s">
        <v>9</v>
      </c>
      <c r="C25" s="35">
        <f>3</f>
        <v>3</v>
      </c>
      <c r="D25" s="35">
        <f>3</f>
        <v>3</v>
      </c>
      <c r="E25" s="35">
        <f>3</f>
        <v>3</v>
      </c>
      <c r="F25" s="51">
        <f>3</f>
        <v>3</v>
      </c>
      <c r="G25" s="115">
        <f>3</f>
        <v>3</v>
      </c>
      <c r="H25" s="51">
        <v>3</v>
      </c>
      <c r="I25" s="72">
        <f>3</f>
        <v>3</v>
      </c>
      <c r="J25" s="96">
        <v>2</v>
      </c>
      <c r="K25" s="96">
        <v>2</v>
      </c>
      <c r="L25" s="96">
        <v>3</v>
      </c>
      <c r="M25" s="96">
        <v>3</v>
      </c>
      <c r="N25" s="5">
        <f t="shared" si="0"/>
        <v>31</v>
      </c>
    </row>
    <row r="26" spans="1:16" ht="15" customHeight="1" thickBot="1" x14ac:dyDescent="0.3">
      <c r="A26" s="215" t="s">
        <v>32</v>
      </c>
      <c r="B26" s="216"/>
      <c r="C26" s="38">
        <f>SUM(C4:C25)-C9-C11-C22</f>
        <v>28</v>
      </c>
      <c r="D26" s="38">
        <f t="shared" ref="D26:I26" si="1">SUM(D4:D25)-D9-D11-D22</f>
        <v>28</v>
      </c>
      <c r="E26" s="38">
        <f t="shared" si="1"/>
        <v>29</v>
      </c>
      <c r="F26" s="38">
        <f t="shared" si="1"/>
        <v>29</v>
      </c>
      <c r="G26" s="38">
        <f t="shared" si="1"/>
        <v>29</v>
      </c>
      <c r="H26" s="38">
        <f t="shared" si="1"/>
        <v>32</v>
      </c>
      <c r="I26" s="38">
        <f t="shared" si="1"/>
        <v>32</v>
      </c>
      <c r="J26" s="38">
        <f>SUM(J4:J25)-J9-J11-J22</f>
        <v>33</v>
      </c>
      <c r="K26" s="38">
        <f t="shared" ref="K26" si="2">SUM(K4:K25)-K9-K11-K22</f>
        <v>33</v>
      </c>
      <c r="L26" s="38">
        <f t="shared" ref="L26" si="3">SUM(L4:L25)-L9-L11-L22</f>
        <v>32</v>
      </c>
      <c r="M26" s="38">
        <f t="shared" ref="M26" si="4">SUM(M4:M25)-M9-M11-M22</f>
        <v>32</v>
      </c>
      <c r="N26" s="79"/>
    </row>
    <row r="27" spans="1:16" ht="20.25" customHeight="1" thickBot="1" x14ac:dyDescent="0.3">
      <c r="A27" s="217"/>
      <c r="B27" s="218"/>
      <c r="C27" s="39"/>
      <c r="D27" s="39"/>
      <c r="E27" s="40"/>
      <c r="F27" s="40"/>
      <c r="G27" s="40"/>
      <c r="H27" s="40"/>
      <c r="I27" s="76"/>
      <c r="J27" s="82"/>
      <c r="K27" s="82"/>
      <c r="L27" s="82"/>
      <c r="M27" s="82"/>
      <c r="N27" s="80">
        <f>SUM(N4:N25)</f>
        <v>372</v>
      </c>
    </row>
    <row r="28" spans="1:16" ht="33" customHeight="1" thickBot="1" x14ac:dyDescent="0.3">
      <c r="A28" s="209" t="s">
        <v>52</v>
      </c>
      <c r="B28" s="209"/>
      <c r="C28" s="25">
        <f t="shared" ref="C28:M28" si="5">SUM(C29:C30)</f>
        <v>1</v>
      </c>
      <c r="D28" s="25">
        <f t="shared" si="5"/>
        <v>1</v>
      </c>
      <c r="E28" s="25">
        <f t="shared" si="5"/>
        <v>1</v>
      </c>
      <c r="F28" s="25">
        <f t="shared" si="5"/>
        <v>1</v>
      </c>
      <c r="G28" s="25">
        <f t="shared" si="5"/>
        <v>1</v>
      </c>
      <c r="H28" s="25">
        <f t="shared" si="5"/>
        <v>0</v>
      </c>
      <c r="I28" s="25">
        <f t="shared" si="5"/>
        <v>0</v>
      </c>
      <c r="J28" s="25">
        <f t="shared" si="5"/>
        <v>0</v>
      </c>
      <c r="K28" s="25">
        <f t="shared" si="5"/>
        <v>0</v>
      </c>
      <c r="L28" s="25">
        <f t="shared" si="5"/>
        <v>1</v>
      </c>
      <c r="M28" s="25">
        <f t="shared" si="5"/>
        <v>1</v>
      </c>
      <c r="N28" s="100">
        <f>SUM(C28:M28)</f>
        <v>7</v>
      </c>
    </row>
    <row r="29" spans="1:16" ht="33" customHeight="1" thickBot="1" x14ac:dyDescent="0.3">
      <c r="A29" s="213" t="s">
        <v>100</v>
      </c>
      <c r="B29" s="219"/>
      <c r="C29" s="140">
        <v>1</v>
      </c>
      <c r="D29" s="140">
        <v>1</v>
      </c>
      <c r="E29" s="140">
        <v>1</v>
      </c>
      <c r="F29" s="140">
        <v>1</v>
      </c>
      <c r="G29" s="140">
        <v>1</v>
      </c>
      <c r="H29" s="41"/>
      <c r="I29" s="120"/>
      <c r="J29" s="139"/>
      <c r="K29" s="139"/>
      <c r="L29" s="96">
        <v>0.5</v>
      </c>
      <c r="M29" s="96">
        <v>0.5</v>
      </c>
      <c r="N29" s="100">
        <f>SUM(C29:M29)</f>
        <v>6</v>
      </c>
    </row>
    <row r="30" spans="1:16" ht="36" customHeight="1" thickBot="1" x14ac:dyDescent="0.3">
      <c r="A30" s="213" t="s">
        <v>156</v>
      </c>
      <c r="B30" s="214"/>
      <c r="C30" s="47"/>
      <c r="D30" s="33"/>
      <c r="E30" s="33"/>
      <c r="F30" s="33"/>
      <c r="G30" s="33"/>
      <c r="H30" s="33"/>
      <c r="I30" s="86"/>
      <c r="J30" s="96"/>
      <c r="K30" s="96"/>
      <c r="L30" s="96">
        <v>0.5</v>
      </c>
      <c r="M30" s="96">
        <v>0.5</v>
      </c>
      <c r="N30" s="100">
        <f>SUM(C30:M30)</f>
        <v>1</v>
      </c>
    </row>
    <row r="31" spans="1:16" ht="15.75" customHeight="1" thickBot="1" x14ac:dyDescent="0.3">
      <c r="A31" s="205" t="s">
        <v>53</v>
      </c>
      <c r="B31" s="206"/>
      <c r="C31" s="41">
        <f t="shared" ref="C31:M31" si="6">SUM(C26,C28)</f>
        <v>29</v>
      </c>
      <c r="D31" s="41">
        <f t="shared" si="6"/>
        <v>29</v>
      </c>
      <c r="E31" s="41">
        <f t="shared" si="6"/>
        <v>30</v>
      </c>
      <c r="F31" s="41">
        <f t="shared" si="6"/>
        <v>30</v>
      </c>
      <c r="G31" s="41">
        <f t="shared" si="6"/>
        <v>30</v>
      </c>
      <c r="H31" s="41">
        <f t="shared" si="6"/>
        <v>32</v>
      </c>
      <c r="I31" s="41">
        <f t="shared" si="6"/>
        <v>32</v>
      </c>
      <c r="J31" s="41">
        <f t="shared" si="6"/>
        <v>33</v>
      </c>
      <c r="K31" s="41">
        <f t="shared" si="6"/>
        <v>33</v>
      </c>
      <c r="L31" s="41">
        <f t="shared" si="6"/>
        <v>33</v>
      </c>
      <c r="M31" s="41">
        <f t="shared" si="6"/>
        <v>33</v>
      </c>
      <c r="N31" s="101">
        <f>SUM(C31:M31)</f>
        <v>344</v>
      </c>
    </row>
    <row r="32" spans="1:16" ht="16.5" customHeight="1" thickBot="1" x14ac:dyDescent="0.3">
      <c r="A32" s="207" t="s">
        <v>12</v>
      </c>
      <c r="B32" s="208"/>
      <c r="C32" s="42"/>
      <c r="D32" s="43"/>
      <c r="E32" s="43"/>
      <c r="F32" s="43"/>
      <c r="G32" s="43"/>
      <c r="H32" s="43"/>
      <c r="I32" s="77"/>
      <c r="J32" s="43"/>
      <c r="K32" s="43"/>
      <c r="L32" s="43"/>
      <c r="M32" s="43"/>
      <c r="N32" s="81">
        <f>SUM(N27,N28)</f>
        <v>379</v>
      </c>
    </row>
    <row r="56" spans="14:14" ht="18" customHeight="1" x14ac:dyDescent="0.25">
      <c r="N56" s="9"/>
    </row>
  </sheetData>
  <mergeCells count="18">
    <mergeCell ref="C1:M1"/>
    <mergeCell ref="A12:A13"/>
    <mergeCell ref="A20:A21"/>
    <mergeCell ref="N1:N2"/>
    <mergeCell ref="B22:B23"/>
    <mergeCell ref="A4:A5"/>
    <mergeCell ref="A31:B31"/>
    <mergeCell ref="A32:B32"/>
    <mergeCell ref="A28:B28"/>
    <mergeCell ref="A1:A2"/>
    <mergeCell ref="A14:A16"/>
    <mergeCell ref="A17:A18"/>
    <mergeCell ref="A22:A23"/>
    <mergeCell ref="A6:A7"/>
    <mergeCell ref="A8:A11"/>
    <mergeCell ref="A30:B30"/>
    <mergeCell ref="A26:B27"/>
    <mergeCell ref="A29:B2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26" sqref="B26:B30"/>
    </sheetView>
  </sheetViews>
  <sheetFormatPr defaultRowHeight="15.75" x14ac:dyDescent="0.25"/>
  <cols>
    <col min="1" max="1" width="16.85546875" style="36" customWidth="1"/>
    <col min="2" max="2" width="36.140625" style="36" customWidth="1"/>
    <col min="3" max="3" width="13" style="36" customWidth="1"/>
    <col min="4" max="4" width="16.140625" style="37" customWidth="1"/>
    <col min="5" max="5" width="8.85546875" style="36" customWidth="1"/>
    <col min="6" max="16384" width="9.140625" style="36"/>
  </cols>
  <sheetData>
    <row r="1" spans="1:5" ht="72.75" customHeight="1" x14ac:dyDescent="0.25">
      <c r="A1" s="234" t="s">
        <v>33</v>
      </c>
      <c r="B1" s="235"/>
      <c r="C1" s="122" t="s">
        <v>34</v>
      </c>
      <c r="D1" s="106" t="s">
        <v>98</v>
      </c>
      <c r="E1" s="122" t="s">
        <v>35</v>
      </c>
    </row>
    <row r="2" spans="1:5" ht="16.5" customHeight="1" x14ac:dyDescent="0.25">
      <c r="A2" s="199" t="s">
        <v>1</v>
      </c>
      <c r="B2" s="231"/>
      <c r="C2" s="124" t="s">
        <v>101</v>
      </c>
      <c r="D2" s="119">
        <v>2</v>
      </c>
      <c r="E2" s="125">
        <f t="shared" ref="E2:E23" si="0">SUM(D2:D2)</f>
        <v>2</v>
      </c>
    </row>
    <row r="3" spans="1:5" ht="15" customHeight="1" x14ac:dyDescent="0.25">
      <c r="A3" s="199" t="s">
        <v>41</v>
      </c>
      <c r="B3" s="231"/>
      <c r="C3" s="118" t="s">
        <v>36</v>
      </c>
      <c r="D3" s="119">
        <f>3</f>
        <v>3</v>
      </c>
      <c r="E3" s="125">
        <f t="shared" si="0"/>
        <v>3</v>
      </c>
    </row>
    <row r="4" spans="1:5" ht="15" customHeight="1" x14ac:dyDescent="0.25">
      <c r="A4" s="199" t="s">
        <v>116</v>
      </c>
      <c r="B4" s="231"/>
      <c r="C4" s="199" t="s">
        <v>36</v>
      </c>
      <c r="D4" s="126">
        <v>3</v>
      </c>
      <c r="E4" s="125">
        <f t="shared" si="0"/>
        <v>3</v>
      </c>
    </row>
    <row r="5" spans="1:5" ht="15" customHeight="1" x14ac:dyDescent="0.25">
      <c r="A5" s="230"/>
      <c r="B5" s="230"/>
      <c r="C5" s="230"/>
      <c r="D5" s="119">
        <v>3</v>
      </c>
      <c r="E5" s="125">
        <f t="shared" si="0"/>
        <v>3</v>
      </c>
    </row>
    <row r="6" spans="1:5" ht="15" customHeight="1" x14ac:dyDescent="0.25">
      <c r="A6" s="231" t="s">
        <v>83</v>
      </c>
      <c r="B6" s="230"/>
      <c r="C6" s="132" t="s">
        <v>62</v>
      </c>
      <c r="D6" s="119">
        <v>1.5</v>
      </c>
      <c r="E6" s="125">
        <f t="shared" si="0"/>
        <v>1.5</v>
      </c>
    </row>
    <row r="7" spans="1:5" ht="15" customHeight="1" x14ac:dyDescent="0.25">
      <c r="A7" s="199" t="s">
        <v>84</v>
      </c>
      <c r="B7" s="231"/>
      <c r="C7" s="132" t="s">
        <v>62</v>
      </c>
      <c r="D7" s="127">
        <v>2.5</v>
      </c>
      <c r="E7" s="125">
        <f t="shared" si="0"/>
        <v>2.5</v>
      </c>
    </row>
    <row r="8" spans="1:5" ht="15" customHeight="1" x14ac:dyDescent="0.25">
      <c r="A8" s="199" t="s">
        <v>37</v>
      </c>
      <c r="B8" s="230"/>
      <c r="C8" s="118" t="s">
        <v>40</v>
      </c>
      <c r="D8" s="119">
        <v>1</v>
      </c>
      <c r="E8" s="125">
        <f t="shared" si="0"/>
        <v>1</v>
      </c>
    </row>
    <row r="9" spans="1:5" ht="15" customHeight="1" x14ac:dyDescent="0.25">
      <c r="A9" s="199" t="s">
        <v>82</v>
      </c>
      <c r="B9" s="231"/>
      <c r="C9" s="118" t="s">
        <v>40</v>
      </c>
      <c r="D9" s="119">
        <v>1</v>
      </c>
      <c r="E9" s="125">
        <f t="shared" si="0"/>
        <v>1</v>
      </c>
    </row>
    <row r="10" spans="1:5" ht="15" customHeight="1" x14ac:dyDescent="0.25">
      <c r="A10" s="232" t="s">
        <v>81</v>
      </c>
      <c r="B10" s="230"/>
      <c r="C10" s="118" t="s">
        <v>40</v>
      </c>
      <c r="D10" s="119">
        <v>1</v>
      </c>
      <c r="E10" s="125">
        <f t="shared" si="0"/>
        <v>1</v>
      </c>
    </row>
    <row r="11" spans="1:5" ht="15" customHeight="1" x14ac:dyDescent="0.25">
      <c r="A11" s="199" t="s">
        <v>27</v>
      </c>
      <c r="B11" s="231"/>
      <c r="C11" s="118" t="s">
        <v>40</v>
      </c>
      <c r="D11" s="127">
        <v>1</v>
      </c>
      <c r="E11" s="125">
        <f t="shared" si="0"/>
        <v>1</v>
      </c>
    </row>
    <row r="12" spans="1:5" ht="15" customHeight="1" x14ac:dyDescent="0.25">
      <c r="A12" s="199" t="s">
        <v>56</v>
      </c>
      <c r="B12" s="199"/>
      <c r="C12" s="132" t="s">
        <v>74</v>
      </c>
      <c r="D12" s="127">
        <v>0.5</v>
      </c>
      <c r="E12" s="125">
        <f t="shared" si="0"/>
        <v>0.5</v>
      </c>
    </row>
    <row r="13" spans="1:5" ht="18" customHeight="1" x14ac:dyDescent="0.25">
      <c r="A13" s="233" t="s">
        <v>51</v>
      </c>
      <c r="B13" s="233"/>
      <c r="C13" s="124" t="s">
        <v>101</v>
      </c>
      <c r="D13" s="119">
        <v>1</v>
      </c>
      <c r="E13" s="125">
        <f t="shared" si="0"/>
        <v>1</v>
      </c>
    </row>
    <row r="14" spans="1:5" ht="15" customHeight="1" x14ac:dyDescent="0.25">
      <c r="A14" s="199" t="s">
        <v>28</v>
      </c>
      <c r="B14" s="231"/>
      <c r="C14" s="118" t="s">
        <v>40</v>
      </c>
      <c r="D14" s="119">
        <f>1</f>
        <v>1</v>
      </c>
      <c r="E14" s="125">
        <f t="shared" si="0"/>
        <v>1</v>
      </c>
    </row>
    <row r="15" spans="1:5" ht="15" customHeight="1" x14ac:dyDescent="0.25">
      <c r="A15" s="199" t="s">
        <v>42</v>
      </c>
      <c r="B15" s="230"/>
      <c r="C15" s="118" t="s">
        <v>40</v>
      </c>
      <c r="D15" s="119">
        <v>2</v>
      </c>
      <c r="E15" s="125">
        <f t="shared" si="0"/>
        <v>2</v>
      </c>
    </row>
    <row r="16" spans="1:5" ht="15" customHeight="1" x14ac:dyDescent="0.25">
      <c r="A16" s="199" t="s">
        <v>38</v>
      </c>
      <c r="B16" s="230"/>
      <c r="C16" s="118" t="s">
        <v>40</v>
      </c>
      <c r="D16" s="119">
        <f>1</f>
        <v>1</v>
      </c>
      <c r="E16" s="125">
        <f t="shared" si="0"/>
        <v>1</v>
      </c>
    </row>
    <row r="17" spans="1:9" ht="15" customHeight="1" x14ac:dyDescent="0.25">
      <c r="A17" s="231" t="s">
        <v>65</v>
      </c>
      <c r="B17" s="230"/>
      <c r="C17" s="118" t="s">
        <v>36</v>
      </c>
      <c r="D17" s="119">
        <v>0.5</v>
      </c>
      <c r="E17" s="125">
        <f t="shared" si="0"/>
        <v>0.5</v>
      </c>
    </row>
    <row r="18" spans="1:9" ht="15" customHeight="1" x14ac:dyDescent="0.25">
      <c r="A18" s="199" t="s">
        <v>43</v>
      </c>
      <c r="B18" s="230"/>
      <c r="C18" s="118" t="s">
        <v>40</v>
      </c>
      <c r="D18" s="119">
        <f>1</f>
        <v>1</v>
      </c>
      <c r="E18" s="125">
        <f t="shared" si="0"/>
        <v>1</v>
      </c>
    </row>
    <row r="19" spans="1:9" ht="15" customHeight="1" x14ac:dyDescent="0.25">
      <c r="A19" s="199" t="s">
        <v>9</v>
      </c>
      <c r="B19" s="231"/>
      <c r="C19" s="199" t="s">
        <v>40</v>
      </c>
      <c r="D19" s="126">
        <v>3</v>
      </c>
      <c r="E19" s="125">
        <f t="shared" si="0"/>
        <v>3</v>
      </c>
      <c r="H19" s="63"/>
      <c r="I19" s="63"/>
    </row>
    <row r="20" spans="1:9" ht="13.5" customHeight="1" x14ac:dyDescent="0.25">
      <c r="A20" s="231"/>
      <c r="B20" s="231"/>
      <c r="C20" s="231"/>
      <c r="D20" s="119">
        <v>3</v>
      </c>
      <c r="E20" s="125">
        <f t="shared" si="0"/>
        <v>3</v>
      </c>
    </row>
    <row r="21" spans="1:9" ht="14.25" customHeight="1" x14ac:dyDescent="0.25">
      <c r="A21" s="199" t="s">
        <v>97</v>
      </c>
      <c r="B21" s="231"/>
      <c r="C21" s="118" t="s">
        <v>40</v>
      </c>
      <c r="D21" s="119">
        <f>1</f>
        <v>1</v>
      </c>
      <c r="E21" s="125">
        <f t="shared" si="0"/>
        <v>1</v>
      </c>
    </row>
    <row r="22" spans="1:9" ht="15" customHeight="1" x14ac:dyDescent="0.25">
      <c r="A22" s="199" t="s">
        <v>8</v>
      </c>
      <c r="B22" s="231"/>
      <c r="C22" s="118" t="s">
        <v>40</v>
      </c>
      <c r="D22" s="119">
        <f>1</f>
        <v>1</v>
      </c>
      <c r="E22" s="125">
        <f t="shared" si="0"/>
        <v>1</v>
      </c>
    </row>
    <row r="23" spans="1:9" ht="15" customHeight="1" x14ac:dyDescent="0.25">
      <c r="A23" s="199" t="s">
        <v>44</v>
      </c>
      <c r="B23" s="231"/>
      <c r="C23" s="118" t="s">
        <v>40</v>
      </c>
      <c r="D23" s="119">
        <f>1</f>
        <v>1</v>
      </c>
      <c r="E23" s="125">
        <f t="shared" si="0"/>
        <v>1</v>
      </c>
    </row>
    <row r="24" spans="1:9" ht="33.75" customHeight="1" x14ac:dyDescent="0.25">
      <c r="A24" s="226" t="s">
        <v>45</v>
      </c>
      <c r="B24" s="227"/>
      <c r="C24" s="118"/>
      <c r="D24" s="130">
        <f>SUM(D2:D23)-D5-D20</f>
        <v>29</v>
      </c>
      <c r="E24" s="131">
        <f>SUM(E2:E23)</f>
        <v>35</v>
      </c>
    </row>
    <row r="25" spans="1:9" ht="15" customHeight="1" x14ac:dyDescent="0.25">
      <c r="A25" s="226" t="s">
        <v>46</v>
      </c>
      <c r="B25" s="227"/>
      <c r="C25" s="118"/>
      <c r="D25" s="130">
        <f>SUM(D26:D30)</f>
        <v>5</v>
      </c>
      <c r="E25" s="131">
        <f>SUM(E26:E30)</f>
        <v>5</v>
      </c>
    </row>
    <row r="26" spans="1:9" ht="29.25" customHeight="1" x14ac:dyDescent="0.25">
      <c r="A26" s="199" t="s">
        <v>47</v>
      </c>
      <c r="B26" s="109" t="s">
        <v>72</v>
      </c>
      <c r="C26" s="128"/>
      <c r="D26" s="129">
        <v>1</v>
      </c>
      <c r="E26" s="123">
        <f>SUM(D26:D26)</f>
        <v>1</v>
      </c>
    </row>
    <row r="27" spans="1:9" ht="32.25" customHeight="1" x14ac:dyDescent="0.25">
      <c r="A27" s="199"/>
      <c r="B27" s="108" t="s">
        <v>117</v>
      </c>
      <c r="C27" s="113"/>
      <c r="D27" s="129">
        <v>1</v>
      </c>
      <c r="E27" s="123">
        <f>SUM(D27:D27)</f>
        <v>1</v>
      </c>
    </row>
    <row r="28" spans="1:9" ht="31.5" customHeight="1" x14ac:dyDescent="0.25">
      <c r="A28" s="199"/>
      <c r="B28" s="138" t="s">
        <v>155</v>
      </c>
      <c r="C28" s="113"/>
      <c r="D28" s="129">
        <v>1</v>
      </c>
      <c r="E28" s="123">
        <f>SUM(D28:D28)</f>
        <v>1</v>
      </c>
    </row>
    <row r="29" spans="1:9" ht="15" customHeight="1" x14ac:dyDescent="0.25">
      <c r="A29" s="199"/>
      <c r="B29" s="99" t="s">
        <v>80</v>
      </c>
      <c r="C29" s="113"/>
      <c r="D29" s="129">
        <v>1</v>
      </c>
      <c r="E29" s="123">
        <f>SUM(D29:D29)</f>
        <v>1</v>
      </c>
    </row>
    <row r="30" spans="1:9" ht="32.25" customHeight="1" x14ac:dyDescent="0.25">
      <c r="A30" s="228"/>
      <c r="B30" s="98" t="s">
        <v>102</v>
      </c>
      <c r="C30" s="118"/>
      <c r="D30" s="119">
        <v>1</v>
      </c>
      <c r="E30" s="123">
        <f>SUM(D30:D30)</f>
        <v>1</v>
      </c>
    </row>
    <row r="31" spans="1:9" ht="33.75" customHeight="1" x14ac:dyDescent="0.25">
      <c r="A31" s="229" t="s">
        <v>54</v>
      </c>
      <c r="B31" s="227"/>
      <c r="C31" s="227"/>
      <c r="D31" s="130">
        <f>SUM(D24,D25)</f>
        <v>34</v>
      </c>
      <c r="E31" s="131"/>
    </row>
    <row r="32" spans="1:9" ht="15" customHeight="1" x14ac:dyDescent="0.25">
      <c r="A32" s="226" t="s">
        <v>12</v>
      </c>
      <c r="B32" s="227"/>
      <c r="C32" s="230"/>
      <c r="D32" s="130"/>
      <c r="E32" s="133">
        <f>SUM(E24,E25)</f>
        <v>40</v>
      </c>
    </row>
    <row r="33" ht="15" customHeight="1" x14ac:dyDescent="0.25"/>
  </sheetData>
  <mergeCells count="28">
    <mergeCell ref="A3:B3"/>
    <mergeCell ref="A6:B6"/>
    <mergeCell ref="A7:B7"/>
    <mergeCell ref="A8:B8"/>
    <mergeCell ref="A1:B1"/>
    <mergeCell ref="A2:B2"/>
    <mergeCell ref="A4:B5"/>
    <mergeCell ref="A22:B22"/>
    <mergeCell ref="A23:B23"/>
    <mergeCell ref="A14:B14"/>
    <mergeCell ref="A15:B15"/>
    <mergeCell ref="A16:B16"/>
    <mergeCell ref="A17:B17"/>
    <mergeCell ref="A18:B18"/>
    <mergeCell ref="C4:C5"/>
    <mergeCell ref="A19:B20"/>
    <mergeCell ref="C19:C20"/>
    <mergeCell ref="A21:B21"/>
    <mergeCell ref="A9:B9"/>
    <mergeCell ref="A10:B10"/>
    <mergeCell ref="A11:B11"/>
    <mergeCell ref="A12:B12"/>
    <mergeCell ref="A13:B13"/>
    <mergeCell ref="A24:B24"/>
    <mergeCell ref="A25:B25"/>
    <mergeCell ref="A26:A30"/>
    <mergeCell ref="A31:C31"/>
    <mergeCell ref="A32:C3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W12" sqref="AW12"/>
    </sheetView>
  </sheetViews>
  <sheetFormatPr defaultRowHeight="15.75" x14ac:dyDescent="0.25"/>
  <cols>
    <col min="1" max="1" width="22.28515625" style="137" customWidth="1"/>
    <col min="2" max="2" width="35.42578125" style="36" customWidth="1"/>
    <col min="3" max="3" width="10.85546875" style="36" customWidth="1"/>
    <col min="4" max="4" width="12.85546875" style="152" customWidth="1"/>
    <col min="5" max="5" width="11.5703125" style="37" customWidth="1"/>
    <col min="6" max="16384" width="9.140625" style="36"/>
  </cols>
  <sheetData>
    <row r="1" spans="1:55" s="188" customFormat="1" ht="81" customHeight="1" x14ac:dyDescent="0.25">
      <c r="A1" s="241" t="s">
        <v>153</v>
      </c>
      <c r="B1" s="242"/>
      <c r="C1" s="243"/>
      <c r="D1" s="252" t="s">
        <v>128</v>
      </c>
      <c r="E1" s="253"/>
      <c r="F1" s="236" t="s">
        <v>152</v>
      </c>
      <c r="G1" s="237"/>
      <c r="H1" s="236" t="s">
        <v>127</v>
      </c>
      <c r="I1" s="237"/>
      <c r="J1" s="236" t="s">
        <v>129</v>
      </c>
      <c r="K1" s="237"/>
      <c r="L1" s="236" t="s">
        <v>130</v>
      </c>
      <c r="M1" s="237"/>
      <c r="N1" s="236" t="s">
        <v>131</v>
      </c>
      <c r="O1" s="237"/>
      <c r="P1" s="236" t="s">
        <v>132</v>
      </c>
      <c r="Q1" s="237"/>
      <c r="R1" s="236" t="s">
        <v>133</v>
      </c>
      <c r="S1" s="237"/>
      <c r="T1" s="236" t="s">
        <v>134</v>
      </c>
      <c r="U1" s="237"/>
      <c r="V1" s="236" t="s">
        <v>135</v>
      </c>
      <c r="W1" s="237"/>
      <c r="X1" s="236" t="s">
        <v>136</v>
      </c>
      <c r="Y1" s="237"/>
      <c r="Z1" s="236" t="s">
        <v>137</v>
      </c>
      <c r="AA1" s="237"/>
      <c r="AB1" s="236" t="s">
        <v>138</v>
      </c>
      <c r="AC1" s="237"/>
      <c r="AD1" s="236" t="s">
        <v>139</v>
      </c>
      <c r="AE1" s="237"/>
      <c r="AF1" s="236" t="s">
        <v>140</v>
      </c>
      <c r="AG1" s="237"/>
      <c r="AH1" s="236" t="s">
        <v>141</v>
      </c>
      <c r="AI1" s="237"/>
      <c r="AJ1" s="236" t="s">
        <v>142</v>
      </c>
      <c r="AK1" s="237"/>
      <c r="AL1" s="236" t="s">
        <v>143</v>
      </c>
      <c r="AM1" s="237"/>
      <c r="AN1" s="236" t="s">
        <v>144</v>
      </c>
      <c r="AO1" s="237"/>
      <c r="AP1" s="236" t="s">
        <v>145</v>
      </c>
      <c r="AQ1" s="237"/>
      <c r="AR1" s="236" t="s">
        <v>146</v>
      </c>
      <c r="AS1" s="237"/>
      <c r="AT1" s="238" t="s">
        <v>147</v>
      </c>
      <c r="AU1" s="238"/>
      <c r="AV1" s="236" t="s">
        <v>148</v>
      </c>
      <c r="AW1" s="237"/>
      <c r="AX1" s="236" t="s">
        <v>149</v>
      </c>
      <c r="AY1" s="237"/>
      <c r="AZ1" s="236" t="s">
        <v>150</v>
      </c>
      <c r="BA1" s="237"/>
      <c r="BB1" s="236" t="s">
        <v>151</v>
      </c>
      <c r="BC1" s="237"/>
    </row>
    <row r="2" spans="1:55" ht="41.25" customHeight="1" x14ac:dyDescent="0.25">
      <c r="A2" s="145" t="s">
        <v>19</v>
      </c>
      <c r="B2" s="145" t="s">
        <v>33</v>
      </c>
      <c r="C2" s="154" t="s">
        <v>103</v>
      </c>
      <c r="D2" s="189" t="s">
        <v>157</v>
      </c>
      <c r="E2" s="190" t="s">
        <v>158</v>
      </c>
      <c r="F2" s="189" t="s">
        <v>157</v>
      </c>
      <c r="G2" s="190" t="s">
        <v>158</v>
      </c>
      <c r="H2" s="189" t="s">
        <v>157</v>
      </c>
      <c r="I2" s="190" t="s">
        <v>158</v>
      </c>
      <c r="J2" s="189" t="s">
        <v>157</v>
      </c>
      <c r="K2" s="190" t="s">
        <v>158</v>
      </c>
      <c r="L2" s="189" t="s">
        <v>157</v>
      </c>
      <c r="M2" s="190" t="s">
        <v>158</v>
      </c>
      <c r="N2" s="189" t="s">
        <v>157</v>
      </c>
      <c r="O2" s="190" t="s">
        <v>158</v>
      </c>
      <c r="P2" s="189" t="s">
        <v>157</v>
      </c>
      <c r="Q2" s="190" t="s">
        <v>158</v>
      </c>
      <c r="R2" s="189" t="s">
        <v>157</v>
      </c>
      <c r="S2" s="190" t="s">
        <v>158</v>
      </c>
      <c r="T2" s="189" t="s">
        <v>157</v>
      </c>
      <c r="U2" s="190" t="s">
        <v>158</v>
      </c>
      <c r="V2" s="189" t="s">
        <v>157</v>
      </c>
      <c r="W2" s="190" t="s">
        <v>158</v>
      </c>
      <c r="X2" s="189" t="s">
        <v>157</v>
      </c>
      <c r="Y2" s="190" t="s">
        <v>158</v>
      </c>
      <c r="Z2" s="189" t="s">
        <v>157</v>
      </c>
      <c r="AA2" s="190" t="s">
        <v>158</v>
      </c>
      <c r="AB2" s="189" t="s">
        <v>157</v>
      </c>
      <c r="AC2" s="190" t="s">
        <v>158</v>
      </c>
      <c r="AD2" s="189" t="s">
        <v>157</v>
      </c>
      <c r="AE2" s="190" t="s">
        <v>158</v>
      </c>
      <c r="AF2" s="189" t="s">
        <v>157</v>
      </c>
      <c r="AG2" s="190" t="s">
        <v>158</v>
      </c>
      <c r="AH2" s="189" t="s">
        <v>157</v>
      </c>
      <c r="AI2" s="190" t="s">
        <v>158</v>
      </c>
      <c r="AJ2" s="189" t="s">
        <v>157</v>
      </c>
      <c r="AK2" s="190" t="s">
        <v>158</v>
      </c>
      <c r="AL2" s="189" t="s">
        <v>157</v>
      </c>
      <c r="AM2" s="190" t="s">
        <v>158</v>
      </c>
      <c r="AN2" s="189" t="s">
        <v>157</v>
      </c>
      <c r="AO2" s="190" t="s">
        <v>158</v>
      </c>
      <c r="AP2" s="189" t="s">
        <v>157</v>
      </c>
      <c r="AQ2" s="190" t="s">
        <v>158</v>
      </c>
      <c r="AR2" s="189" t="s">
        <v>157</v>
      </c>
      <c r="AS2" s="190" t="s">
        <v>158</v>
      </c>
      <c r="AT2" s="189" t="s">
        <v>157</v>
      </c>
      <c r="AU2" s="190" t="s">
        <v>158</v>
      </c>
      <c r="AV2" s="189" t="s">
        <v>157</v>
      </c>
      <c r="AW2" s="190" t="s">
        <v>158</v>
      </c>
      <c r="AX2" s="189" t="s">
        <v>157</v>
      </c>
      <c r="AY2" s="190" t="s">
        <v>158</v>
      </c>
      <c r="AZ2" s="189" t="s">
        <v>157</v>
      </c>
      <c r="BA2" s="190" t="s">
        <v>158</v>
      </c>
      <c r="BB2" s="189" t="s">
        <v>157</v>
      </c>
      <c r="BC2" s="190" t="s">
        <v>158</v>
      </c>
    </row>
    <row r="3" spans="1:55" ht="18" customHeight="1" x14ac:dyDescent="0.25">
      <c r="A3" s="239" t="s">
        <v>104</v>
      </c>
      <c r="B3" s="147" t="s">
        <v>1</v>
      </c>
      <c r="C3" s="155" t="s">
        <v>111</v>
      </c>
      <c r="D3" s="159">
        <v>1</v>
      </c>
      <c r="E3" s="160">
        <v>1</v>
      </c>
      <c r="F3" s="170">
        <v>1</v>
      </c>
      <c r="G3" s="171">
        <v>1</v>
      </c>
      <c r="H3" s="170">
        <v>1</v>
      </c>
      <c r="I3" s="179">
        <v>1</v>
      </c>
      <c r="J3" s="170">
        <v>1</v>
      </c>
      <c r="K3" s="171">
        <v>1</v>
      </c>
      <c r="L3" s="170">
        <v>1</v>
      </c>
      <c r="M3" s="171">
        <v>1</v>
      </c>
      <c r="N3" s="170">
        <v>1</v>
      </c>
      <c r="O3" s="171">
        <v>1</v>
      </c>
      <c r="P3" s="170">
        <v>1</v>
      </c>
      <c r="Q3" s="171">
        <v>1</v>
      </c>
      <c r="R3" s="170">
        <v>1</v>
      </c>
      <c r="S3" s="171">
        <v>1</v>
      </c>
      <c r="T3" s="170">
        <v>1</v>
      </c>
      <c r="U3" s="171">
        <v>1</v>
      </c>
      <c r="V3" s="170">
        <v>1</v>
      </c>
      <c r="W3" s="171">
        <v>1</v>
      </c>
      <c r="X3" s="170">
        <v>1</v>
      </c>
      <c r="Y3" s="171">
        <v>1</v>
      </c>
      <c r="Z3" s="170">
        <v>1</v>
      </c>
      <c r="AA3" s="171">
        <v>1</v>
      </c>
      <c r="AB3" s="170">
        <v>1</v>
      </c>
      <c r="AC3" s="171">
        <v>1</v>
      </c>
      <c r="AD3" s="170">
        <v>1</v>
      </c>
      <c r="AE3" s="171">
        <v>1</v>
      </c>
      <c r="AF3" s="170">
        <v>1</v>
      </c>
      <c r="AG3" s="171">
        <v>1</v>
      </c>
      <c r="AH3" s="170">
        <v>1</v>
      </c>
      <c r="AI3" s="171">
        <v>1</v>
      </c>
      <c r="AJ3" s="170">
        <v>1</v>
      </c>
      <c r="AK3" s="171">
        <v>1</v>
      </c>
      <c r="AL3" s="170">
        <v>1</v>
      </c>
      <c r="AM3" s="171">
        <v>1</v>
      </c>
      <c r="AN3" s="170">
        <v>1</v>
      </c>
      <c r="AO3" s="171">
        <v>1</v>
      </c>
      <c r="AP3" s="170">
        <v>1</v>
      </c>
      <c r="AQ3" s="171">
        <v>1</v>
      </c>
      <c r="AR3" s="170">
        <v>1</v>
      </c>
      <c r="AS3" s="171">
        <v>1</v>
      </c>
      <c r="AT3" s="170">
        <v>1</v>
      </c>
      <c r="AU3" s="171">
        <v>1</v>
      </c>
      <c r="AV3" s="170">
        <v>1</v>
      </c>
      <c r="AW3" s="171">
        <v>1</v>
      </c>
      <c r="AX3" s="170">
        <v>1</v>
      </c>
      <c r="AY3" s="171">
        <v>1</v>
      </c>
      <c r="AZ3" s="170">
        <v>1</v>
      </c>
      <c r="BA3" s="171">
        <v>1</v>
      </c>
      <c r="BB3" s="170">
        <v>1</v>
      </c>
      <c r="BC3" s="171">
        <v>1</v>
      </c>
    </row>
    <row r="4" spans="1:55" ht="16.5" customHeight="1" x14ac:dyDescent="0.25">
      <c r="A4" s="240"/>
      <c r="B4" s="147" t="s">
        <v>41</v>
      </c>
      <c r="C4" s="144" t="s">
        <v>36</v>
      </c>
      <c r="D4" s="159">
        <f>3</f>
        <v>3</v>
      </c>
      <c r="E4" s="160">
        <f>3</f>
        <v>3</v>
      </c>
      <c r="F4" s="170">
        <f>3</f>
        <v>3</v>
      </c>
      <c r="G4" s="171">
        <f>3</f>
        <v>3</v>
      </c>
      <c r="H4" s="170">
        <f>3</f>
        <v>3</v>
      </c>
      <c r="I4" s="179">
        <f>3</f>
        <v>3</v>
      </c>
      <c r="J4" s="170">
        <f>3</f>
        <v>3</v>
      </c>
      <c r="K4" s="171">
        <f>3</f>
        <v>3</v>
      </c>
      <c r="L4" s="170">
        <f>3</f>
        <v>3</v>
      </c>
      <c r="M4" s="171">
        <f>3</f>
        <v>3</v>
      </c>
      <c r="N4" s="170">
        <f>3</f>
        <v>3</v>
      </c>
      <c r="O4" s="171">
        <f>3</f>
        <v>3</v>
      </c>
      <c r="P4" s="170">
        <f>3</f>
        <v>3</v>
      </c>
      <c r="Q4" s="171">
        <f>3</f>
        <v>3</v>
      </c>
      <c r="R4" s="170">
        <f>3</f>
        <v>3</v>
      </c>
      <c r="S4" s="171">
        <f>3</f>
        <v>3</v>
      </c>
      <c r="T4" s="170">
        <f>3</f>
        <v>3</v>
      </c>
      <c r="U4" s="171">
        <f>3</f>
        <v>3</v>
      </c>
      <c r="V4" s="170">
        <f>3</f>
        <v>3</v>
      </c>
      <c r="W4" s="171">
        <f>3</f>
        <v>3</v>
      </c>
      <c r="X4" s="170">
        <f>3</f>
        <v>3</v>
      </c>
      <c r="Y4" s="171">
        <f>3</f>
        <v>3</v>
      </c>
      <c r="Z4" s="170">
        <f>3</f>
        <v>3</v>
      </c>
      <c r="AA4" s="171">
        <f>3</f>
        <v>3</v>
      </c>
      <c r="AB4" s="170">
        <f>3</f>
        <v>3</v>
      </c>
      <c r="AC4" s="171">
        <f>3</f>
        <v>3</v>
      </c>
      <c r="AD4" s="170">
        <f>3</f>
        <v>3</v>
      </c>
      <c r="AE4" s="171">
        <f>3</f>
        <v>3</v>
      </c>
      <c r="AF4" s="170">
        <f>3</f>
        <v>3</v>
      </c>
      <c r="AG4" s="171">
        <f>3</f>
        <v>3</v>
      </c>
      <c r="AH4" s="170">
        <f>3</f>
        <v>3</v>
      </c>
      <c r="AI4" s="171">
        <f>3</f>
        <v>3</v>
      </c>
      <c r="AJ4" s="170">
        <f>3</f>
        <v>3</v>
      </c>
      <c r="AK4" s="171">
        <f>3</f>
        <v>3</v>
      </c>
      <c r="AL4" s="170">
        <f>3</f>
        <v>3</v>
      </c>
      <c r="AM4" s="171">
        <f>3</f>
        <v>3</v>
      </c>
      <c r="AN4" s="170">
        <f>3</f>
        <v>3</v>
      </c>
      <c r="AO4" s="171">
        <f>3</f>
        <v>3</v>
      </c>
      <c r="AP4" s="170">
        <f>3</f>
        <v>3</v>
      </c>
      <c r="AQ4" s="171">
        <f>3</f>
        <v>3</v>
      </c>
      <c r="AR4" s="170">
        <f>3</f>
        <v>3</v>
      </c>
      <c r="AS4" s="171">
        <f>3</f>
        <v>3</v>
      </c>
      <c r="AT4" s="170">
        <f>3</f>
        <v>3</v>
      </c>
      <c r="AU4" s="171">
        <f>3</f>
        <v>3</v>
      </c>
      <c r="AV4" s="170">
        <f>3</f>
        <v>3</v>
      </c>
      <c r="AW4" s="171">
        <f>3</f>
        <v>3</v>
      </c>
      <c r="AX4" s="170">
        <f>3</f>
        <v>3</v>
      </c>
      <c r="AY4" s="171">
        <f>3</f>
        <v>3</v>
      </c>
      <c r="AZ4" s="170">
        <f>3</f>
        <v>3</v>
      </c>
      <c r="BA4" s="171">
        <f>3</f>
        <v>3</v>
      </c>
      <c r="BB4" s="170">
        <f>3</f>
        <v>3</v>
      </c>
      <c r="BC4" s="171">
        <f>3</f>
        <v>3</v>
      </c>
    </row>
    <row r="5" spans="1:55" ht="33" customHeight="1" x14ac:dyDescent="0.25">
      <c r="A5" s="185" t="s">
        <v>59</v>
      </c>
      <c r="B5" s="153" t="s">
        <v>79</v>
      </c>
      <c r="C5" s="144"/>
      <c r="D5" s="159"/>
      <c r="E5" s="160">
        <v>1</v>
      </c>
      <c r="F5" s="159"/>
      <c r="G5" s="160">
        <v>1</v>
      </c>
      <c r="H5" s="159"/>
      <c r="I5" s="180">
        <v>1</v>
      </c>
      <c r="J5" s="159"/>
      <c r="K5" s="160">
        <v>1</v>
      </c>
      <c r="L5" s="159"/>
      <c r="M5" s="160">
        <v>1</v>
      </c>
      <c r="N5" s="159"/>
      <c r="O5" s="160">
        <v>1</v>
      </c>
      <c r="P5" s="159"/>
      <c r="Q5" s="160">
        <v>1</v>
      </c>
      <c r="R5" s="159"/>
      <c r="S5" s="160">
        <v>1</v>
      </c>
      <c r="T5" s="159"/>
      <c r="U5" s="160">
        <v>1</v>
      </c>
      <c r="V5" s="159"/>
      <c r="W5" s="160">
        <v>1</v>
      </c>
      <c r="X5" s="159"/>
      <c r="Y5" s="160">
        <v>1</v>
      </c>
      <c r="Z5" s="159"/>
      <c r="AA5" s="160">
        <v>1</v>
      </c>
      <c r="AB5" s="159"/>
      <c r="AC5" s="160">
        <v>1</v>
      </c>
      <c r="AD5" s="159"/>
      <c r="AE5" s="160">
        <v>1</v>
      </c>
      <c r="AF5" s="159"/>
      <c r="AG5" s="160">
        <v>1</v>
      </c>
      <c r="AH5" s="159"/>
      <c r="AI5" s="160">
        <v>1</v>
      </c>
      <c r="AJ5" s="159"/>
      <c r="AK5" s="160">
        <v>1</v>
      </c>
      <c r="AL5" s="159"/>
      <c r="AM5" s="160">
        <v>1</v>
      </c>
      <c r="AN5" s="159"/>
      <c r="AO5" s="160">
        <v>1</v>
      </c>
      <c r="AP5" s="159"/>
      <c r="AQ5" s="160">
        <v>1</v>
      </c>
      <c r="AR5" s="159"/>
      <c r="AS5" s="160">
        <v>1</v>
      </c>
      <c r="AT5" s="159"/>
      <c r="AU5" s="160">
        <v>1</v>
      </c>
      <c r="AV5" s="159"/>
      <c r="AW5" s="160">
        <v>1</v>
      </c>
      <c r="AX5" s="159"/>
      <c r="AY5" s="160">
        <v>1</v>
      </c>
      <c r="AZ5" s="159"/>
      <c r="BA5" s="160">
        <v>1</v>
      </c>
      <c r="BB5" s="159"/>
      <c r="BC5" s="160">
        <v>1</v>
      </c>
    </row>
    <row r="6" spans="1:55" ht="18.75" customHeight="1" x14ac:dyDescent="0.25">
      <c r="A6" s="256" t="s">
        <v>105</v>
      </c>
      <c r="B6" s="254" t="s">
        <v>110</v>
      </c>
      <c r="C6" s="144" t="s">
        <v>112</v>
      </c>
      <c r="D6" s="159">
        <v>3</v>
      </c>
      <c r="E6" s="160">
        <v>3</v>
      </c>
      <c r="F6" s="170">
        <v>3</v>
      </c>
      <c r="G6" s="171">
        <v>3</v>
      </c>
      <c r="H6" s="170">
        <v>3</v>
      </c>
      <c r="I6" s="179">
        <v>3</v>
      </c>
      <c r="J6" s="170">
        <v>3</v>
      </c>
      <c r="K6" s="171">
        <v>3</v>
      </c>
      <c r="L6" s="170">
        <v>3</v>
      </c>
      <c r="M6" s="171">
        <v>3</v>
      </c>
      <c r="N6" s="170">
        <v>3</v>
      </c>
      <c r="O6" s="171">
        <v>3</v>
      </c>
      <c r="P6" s="170">
        <v>3</v>
      </c>
      <c r="Q6" s="171">
        <v>3</v>
      </c>
      <c r="R6" s="170">
        <v>3</v>
      </c>
      <c r="S6" s="171">
        <v>3</v>
      </c>
      <c r="T6" s="170">
        <v>3</v>
      </c>
      <c r="U6" s="171">
        <v>3</v>
      </c>
      <c r="V6" s="170">
        <v>3</v>
      </c>
      <c r="W6" s="171">
        <v>3</v>
      </c>
      <c r="X6" s="170">
        <v>3</v>
      </c>
      <c r="Y6" s="171">
        <v>3</v>
      </c>
      <c r="Z6" s="170">
        <v>3</v>
      </c>
      <c r="AA6" s="171">
        <v>3</v>
      </c>
      <c r="AB6" s="170">
        <v>3</v>
      </c>
      <c r="AC6" s="171">
        <v>3</v>
      </c>
      <c r="AD6" s="170"/>
      <c r="AE6" s="171"/>
      <c r="AF6" s="170"/>
      <c r="AG6" s="171"/>
      <c r="AH6" s="170"/>
      <c r="AI6" s="171"/>
      <c r="AJ6" s="170"/>
      <c r="AK6" s="171"/>
      <c r="AL6" s="170">
        <v>3</v>
      </c>
      <c r="AM6" s="171">
        <v>3</v>
      </c>
      <c r="AN6" s="170"/>
      <c r="AO6" s="171"/>
      <c r="AP6" s="170">
        <v>3</v>
      </c>
      <c r="AQ6" s="171">
        <v>3</v>
      </c>
      <c r="AR6" s="170">
        <v>3</v>
      </c>
      <c r="AS6" s="171">
        <v>3</v>
      </c>
      <c r="AT6" s="170">
        <v>3</v>
      </c>
      <c r="AU6" s="171">
        <v>3</v>
      </c>
      <c r="AV6" s="170">
        <v>3</v>
      </c>
      <c r="AW6" s="171">
        <v>3</v>
      </c>
      <c r="AX6" s="170">
        <v>3</v>
      </c>
      <c r="AY6" s="171">
        <v>3</v>
      </c>
      <c r="AZ6" s="170">
        <v>3</v>
      </c>
      <c r="BA6" s="171">
        <v>3</v>
      </c>
      <c r="BB6" s="170">
        <v>3</v>
      </c>
      <c r="BC6" s="171">
        <v>3</v>
      </c>
    </row>
    <row r="7" spans="1:55" ht="15.75" customHeight="1" x14ac:dyDescent="0.25">
      <c r="A7" s="257"/>
      <c r="B7" s="255"/>
      <c r="C7" s="156" t="s">
        <v>64</v>
      </c>
      <c r="D7" s="159"/>
      <c r="E7" s="160"/>
      <c r="F7" s="170"/>
      <c r="G7" s="171"/>
      <c r="H7" s="170"/>
      <c r="I7" s="179"/>
      <c r="J7" s="170"/>
      <c r="K7" s="171"/>
      <c r="L7" s="170"/>
      <c r="M7" s="171"/>
      <c r="N7" s="170"/>
      <c r="O7" s="171"/>
      <c r="P7" s="170"/>
      <c r="Q7" s="171"/>
      <c r="R7" s="170"/>
      <c r="S7" s="171"/>
      <c r="T7" s="170"/>
      <c r="U7" s="171"/>
      <c r="V7" s="170"/>
      <c r="W7" s="171"/>
      <c r="X7" s="170"/>
      <c r="Y7" s="171"/>
      <c r="Z7" s="170"/>
      <c r="AA7" s="171"/>
      <c r="AB7" s="170"/>
      <c r="AC7" s="171"/>
      <c r="AD7" s="170">
        <v>6</v>
      </c>
      <c r="AE7" s="171">
        <v>6</v>
      </c>
      <c r="AF7" s="170">
        <v>6</v>
      </c>
      <c r="AG7" s="171">
        <v>6</v>
      </c>
      <c r="AH7" s="170">
        <v>6</v>
      </c>
      <c r="AI7" s="171">
        <v>6</v>
      </c>
      <c r="AJ7" s="170">
        <v>6</v>
      </c>
      <c r="AK7" s="171">
        <v>6</v>
      </c>
      <c r="AL7" s="170"/>
      <c r="AM7" s="171"/>
      <c r="AN7" s="170">
        <v>6</v>
      </c>
      <c r="AO7" s="171">
        <v>6</v>
      </c>
      <c r="AP7" s="170"/>
      <c r="AQ7" s="171"/>
      <c r="AR7" s="170"/>
      <c r="AS7" s="171"/>
      <c r="AT7" s="170"/>
      <c r="AU7" s="171"/>
      <c r="AV7" s="170"/>
      <c r="AW7" s="171"/>
      <c r="AX7" s="170"/>
      <c r="AY7" s="171"/>
      <c r="AZ7" s="170"/>
      <c r="BA7" s="171"/>
      <c r="BB7" s="170"/>
      <c r="BC7" s="171"/>
    </row>
    <row r="8" spans="1:55" ht="18" customHeight="1" x14ac:dyDescent="0.25">
      <c r="A8" s="239" t="s">
        <v>106</v>
      </c>
      <c r="B8" s="150" t="s">
        <v>115</v>
      </c>
      <c r="C8" s="156" t="s">
        <v>64</v>
      </c>
      <c r="D8" s="159">
        <v>6</v>
      </c>
      <c r="E8" s="160">
        <v>6</v>
      </c>
      <c r="F8" s="170">
        <v>6</v>
      </c>
      <c r="G8" s="171">
        <v>6</v>
      </c>
      <c r="H8" s="170">
        <v>6</v>
      </c>
      <c r="I8" s="179">
        <v>6</v>
      </c>
      <c r="J8" s="170">
        <v>6</v>
      </c>
      <c r="K8" s="171">
        <v>6</v>
      </c>
      <c r="L8" s="170">
        <v>6</v>
      </c>
      <c r="M8" s="171">
        <v>6</v>
      </c>
      <c r="N8" s="170">
        <v>6</v>
      </c>
      <c r="O8" s="171">
        <v>6</v>
      </c>
      <c r="P8" s="170">
        <v>6</v>
      </c>
      <c r="Q8" s="171">
        <v>6</v>
      </c>
      <c r="R8" s="170">
        <v>6</v>
      </c>
      <c r="S8" s="171">
        <v>6</v>
      </c>
      <c r="T8" s="170">
        <v>6</v>
      </c>
      <c r="U8" s="171">
        <v>6</v>
      </c>
      <c r="V8" s="170">
        <v>6</v>
      </c>
      <c r="W8" s="171">
        <v>6</v>
      </c>
      <c r="X8" s="170">
        <v>6</v>
      </c>
      <c r="Y8" s="171">
        <v>6</v>
      </c>
      <c r="Z8" s="170">
        <v>6</v>
      </c>
      <c r="AA8" s="171">
        <v>6</v>
      </c>
      <c r="AB8" s="170">
        <v>6</v>
      </c>
      <c r="AC8" s="171">
        <v>6</v>
      </c>
      <c r="AD8" s="170">
        <v>6</v>
      </c>
      <c r="AE8" s="171">
        <v>6</v>
      </c>
      <c r="AF8" s="170">
        <v>6</v>
      </c>
      <c r="AG8" s="171">
        <v>6</v>
      </c>
      <c r="AH8" s="170">
        <v>6</v>
      </c>
      <c r="AI8" s="171">
        <v>6</v>
      </c>
      <c r="AJ8" s="170">
        <v>6</v>
      </c>
      <c r="AK8" s="171">
        <v>6</v>
      </c>
      <c r="AL8" s="170">
        <v>6</v>
      </c>
      <c r="AM8" s="171">
        <v>6</v>
      </c>
      <c r="AN8" s="170">
        <v>6</v>
      </c>
      <c r="AO8" s="171">
        <v>6</v>
      </c>
      <c r="AP8" s="170">
        <v>6</v>
      </c>
      <c r="AQ8" s="171">
        <v>6</v>
      </c>
      <c r="AR8" s="170">
        <v>6</v>
      </c>
      <c r="AS8" s="171">
        <v>6</v>
      </c>
      <c r="AT8" s="170">
        <v>6</v>
      </c>
      <c r="AU8" s="171">
        <v>6</v>
      </c>
      <c r="AV8" s="170">
        <v>6</v>
      </c>
      <c r="AW8" s="171">
        <v>6</v>
      </c>
      <c r="AX8" s="170">
        <v>6</v>
      </c>
      <c r="AY8" s="171">
        <v>6</v>
      </c>
      <c r="AZ8" s="170">
        <v>6</v>
      </c>
      <c r="BA8" s="171">
        <v>6</v>
      </c>
      <c r="BB8" s="170">
        <v>6</v>
      </c>
      <c r="BC8" s="171">
        <v>6</v>
      </c>
    </row>
    <row r="9" spans="1:55" ht="15" customHeight="1" x14ac:dyDescent="0.25">
      <c r="A9" s="240"/>
      <c r="B9" s="147" t="s">
        <v>37</v>
      </c>
      <c r="C9" s="144" t="s">
        <v>40</v>
      </c>
      <c r="D9" s="161"/>
      <c r="E9" s="162"/>
      <c r="F9" s="172">
        <v>1</v>
      </c>
      <c r="G9" s="173">
        <v>1</v>
      </c>
      <c r="H9" s="172"/>
      <c r="I9" s="181"/>
      <c r="J9" s="172"/>
      <c r="K9" s="173"/>
      <c r="L9" s="172">
        <v>1</v>
      </c>
      <c r="M9" s="173">
        <v>1</v>
      </c>
      <c r="N9" s="172">
        <v>1</v>
      </c>
      <c r="O9" s="173">
        <v>1</v>
      </c>
      <c r="P9" s="172"/>
      <c r="Q9" s="173"/>
      <c r="R9" s="172">
        <v>1</v>
      </c>
      <c r="S9" s="173">
        <v>1</v>
      </c>
      <c r="T9" s="172">
        <v>1</v>
      </c>
      <c r="U9" s="173">
        <v>1</v>
      </c>
      <c r="V9" s="172">
        <v>1</v>
      </c>
      <c r="W9" s="173">
        <v>1</v>
      </c>
      <c r="X9" s="172">
        <v>1</v>
      </c>
      <c r="Y9" s="173">
        <v>1</v>
      </c>
      <c r="Z9" s="172">
        <v>1</v>
      </c>
      <c r="AA9" s="173">
        <v>1</v>
      </c>
      <c r="AB9" s="172"/>
      <c r="AC9" s="173"/>
      <c r="AD9" s="172"/>
      <c r="AE9" s="173"/>
      <c r="AF9" s="172"/>
      <c r="AG9" s="173"/>
      <c r="AH9" s="172"/>
      <c r="AI9" s="173"/>
      <c r="AJ9" s="172"/>
      <c r="AK9" s="173"/>
      <c r="AL9" s="172">
        <v>1</v>
      </c>
      <c r="AM9" s="173">
        <v>1</v>
      </c>
      <c r="AN9" s="172">
        <v>1</v>
      </c>
      <c r="AO9" s="173">
        <v>1</v>
      </c>
      <c r="AP9" s="172">
        <v>1</v>
      </c>
      <c r="AQ9" s="173">
        <v>1</v>
      </c>
      <c r="AR9" s="172">
        <v>1</v>
      </c>
      <c r="AS9" s="173">
        <v>1</v>
      </c>
      <c r="AT9" s="172">
        <v>1</v>
      </c>
      <c r="AU9" s="173">
        <v>1</v>
      </c>
      <c r="AV9" s="172">
        <v>1</v>
      </c>
      <c r="AW9" s="173">
        <v>1</v>
      </c>
      <c r="AX9" s="172">
        <v>1</v>
      </c>
      <c r="AY9" s="173">
        <v>1</v>
      </c>
      <c r="AZ9" s="172">
        <v>1</v>
      </c>
      <c r="BA9" s="173">
        <v>1</v>
      </c>
      <c r="BB9" s="172">
        <v>1</v>
      </c>
      <c r="BC9" s="173">
        <v>1</v>
      </c>
    </row>
    <row r="10" spans="1:55" ht="15" customHeight="1" x14ac:dyDescent="0.25">
      <c r="A10" s="239" t="s">
        <v>108</v>
      </c>
      <c r="B10" s="245" t="s">
        <v>99</v>
      </c>
      <c r="C10" s="202" t="s">
        <v>63</v>
      </c>
      <c r="D10" s="159"/>
      <c r="E10" s="160"/>
      <c r="F10" s="170"/>
      <c r="G10" s="171"/>
      <c r="H10" s="170">
        <v>4</v>
      </c>
      <c r="I10" s="179">
        <v>4</v>
      </c>
      <c r="J10" s="170"/>
      <c r="K10" s="171"/>
      <c r="L10" s="170"/>
      <c r="M10" s="171"/>
      <c r="N10" s="170"/>
      <c r="O10" s="171"/>
      <c r="P10" s="170">
        <v>4</v>
      </c>
      <c r="Q10" s="171">
        <v>4</v>
      </c>
      <c r="R10" s="170">
        <v>4</v>
      </c>
      <c r="S10" s="171">
        <v>4</v>
      </c>
      <c r="T10" s="170"/>
      <c r="U10" s="171"/>
      <c r="V10" s="170"/>
      <c r="W10" s="171"/>
      <c r="X10" s="170"/>
      <c r="Y10" s="171"/>
      <c r="Z10" s="170">
        <v>4</v>
      </c>
      <c r="AA10" s="171">
        <v>4</v>
      </c>
      <c r="AB10" s="170"/>
      <c r="AC10" s="171"/>
      <c r="AD10" s="170"/>
      <c r="AE10" s="171"/>
      <c r="AF10" s="170"/>
      <c r="AG10" s="171"/>
      <c r="AH10" s="170"/>
      <c r="AI10" s="171"/>
      <c r="AJ10" s="170"/>
      <c r="AK10" s="171"/>
      <c r="AL10" s="170">
        <v>4</v>
      </c>
      <c r="AM10" s="171">
        <v>4</v>
      </c>
      <c r="AN10" s="170"/>
      <c r="AO10" s="171"/>
      <c r="AP10" s="170">
        <v>4</v>
      </c>
      <c r="AQ10" s="171">
        <v>4</v>
      </c>
      <c r="AR10" s="170">
        <v>4</v>
      </c>
      <c r="AS10" s="171">
        <v>4</v>
      </c>
      <c r="AT10" s="170">
        <v>4</v>
      </c>
      <c r="AU10" s="171">
        <v>4</v>
      </c>
      <c r="AV10" s="170">
        <v>4</v>
      </c>
      <c r="AW10" s="171">
        <v>4</v>
      </c>
      <c r="AX10" s="170">
        <v>4</v>
      </c>
      <c r="AY10" s="171">
        <v>4</v>
      </c>
      <c r="AZ10" s="170">
        <v>4</v>
      </c>
      <c r="BA10" s="171">
        <v>4</v>
      </c>
      <c r="BB10" s="170">
        <v>4</v>
      </c>
      <c r="BC10" s="171">
        <v>4</v>
      </c>
    </row>
    <row r="11" spans="1:55" ht="15" customHeight="1" x14ac:dyDescent="0.25">
      <c r="A11" s="240"/>
      <c r="B11" s="246"/>
      <c r="C11" s="247"/>
      <c r="D11" s="161">
        <v>2</v>
      </c>
      <c r="E11" s="162">
        <v>2</v>
      </c>
      <c r="F11" s="172">
        <v>2</v>
      </c>
      <c r="G11" s="173">
        <v>2</v>
      </c>
      <c r="H11" s="172"/>
      <c r="I11" s="181"/>
      <c r="J11" s="172">
        <v>2</v>
      </c>
      <c r="K11" s="173">
        <v>2</v>
      </c>
      <c r="L11" s="172">
        <v>2</v>
      </c>
      <c r="M11" s="173">
        <v>2</v>
      </c>
      <c r="N11" s="172">
        <v>2</v>
      </c>
      <c r="O11" s="173">
        <v>2</v>
      </c>
      <c r="P11" s="172"/>
      <c r="Q11" s="173"/>
      <c r="R11" s="172"/>
      <c r="S11" s="173"/>
      <c r="T11" s="172">
        <v>2</v>
      </c>
      <c r="U11" s="173">
        <v>2</v>
      </c>
      <c r="V11" s="172">
        <v>2</v>
      </c>
      <c r="W11" s="173">
        <v>2</v>
      </c>
      <c r="X11" s="172">
        <v>2</v>
      </c>
      <c r="Y11" s="173">
        <v>2</v>
      </c>
      <c r="Z11" s="172"/>
      <c r="AA11" s="173"/>
      <c r="AB11" s="172">
        <v>2</v>
      </c>
      <c r="AC11" s="173">
        <v>2</v>
      </c>
      <c r="AD11" s="172">
        <v>2</v>
      </c>
      <c r="AE11" s="173">
        <v>2</v>
      </c>
      <c r="AF11" s="172">
        <v>2</v>
      </c>
      <c r="AG11" s="173">
        <v>2</v>
      </c>
      <c r="AH11" s="172">
        <v>2</v>
      </c>
      <c r="AI11" s="173">
        <v>2</v>
      </c>
      <c r="AJ11" s="172">
        <v>2</v>
      </c>
      <c r="AK11" s="173">
        <v>2</v>
      </c>
      <c r="AL11" s="172"/>
      <c r="AM11" s="173"/>
      <c r="AN11" s="172">
        <v>2</v>
      </c>
      <c r="AO11" s="173">
        <v>2</v>
      </c>
      <c r="AP11" s="172"/>
      <c r="AQ11" s="173"/>
      <c r="AR11" s="172"/>
      <c r="AS11" s="173"/>
      <c r="AT11" s="172"/>
      <c r="AU11" s="173"/>
      <c r="AV11" s="172"/>
      <c r="AW11" s="173"/>
      <c r="AX11" s="172"/>
      <c r="AY11" s="173"/>
      <c r="AZ11" s="172"/>
      <c r="BA11" s="173"/>
      <c r="BB11" s="172"/>
      <c r="BC11" s="173"/>
    </row>
    <row r="12" spans="1:55" ht="15" customHeight="1" x14ac:dyDescent="0.25">
      <c r="A12" s="240"/>
      <c r="B12" s="147" t="s">
        <v>27</v>
      </c>
      <c r="C12" s="144" t="s">
        <v>40</v>
      </c>
      <c r="D12" s="163">
        <v>2</v>
      </c>
      <c r="E12" s="164">
        <v>2</v>
      </c>
      <c r="F12" s="170">
        <v>2</v>
      </c>
      <c r="G12" s="174">
        <v>2</v>
      </c>
      <c r="H12" s="170">
        <v>2</v>
      </c>
      <c r="I12" s="182">
        <v>2</v>
      </c>
      <c r="J12" s="170">
        <v>2</v>
      </c>
      <c r="K12" s="174">
        <v>2</v>
      </c>
      <c r="L12" s="170">
        <v>2</v>
      </c>
      <c r="M12" s="174">
        <v>2</v>
      </c>
      <c r="N12" s="170">
        <v>2</v>
      </c>
      <c r="O12" s="174">
        <v>2</v>
      </c>
      <c r="P12" s="170">
        <v>2</v>
      </c>
      <c r="Q12" s="174">
        <v>2</v>
      </c>
      <c r="R12" s="170">
        <v>2</v>
      </c>
      <c r="S12" s="174">
        <v>2</v>
      </c>
      <c r="T12" s="170"/>
      <c r="U12" s="174"/>
      <c r="V12" s="170">
        <v>2</v>
      </c>
      <c r="W12" s="174">
        <v>2</v>
      </c>
      <c r="X12" s="170">
        <v>2</v>
      </c>
      <c r="Y12" s="174">
        <v>2</v>
      </c>
      <c r="Z12" s="170">
        <v>2</v>
      </c>
      <c r="AA12" s="174">
        <v>2</v>
      </c>
      <c r="AB12" s="170">
        <v>2</v>
      </c>
      <c r="AC12" s="174">
        <v>2</v>
      </c>
      <c r="AD12" s="170"/>
      <c r="AE12" s="174"/>
      <c r="AF12" s="170">
        <v>2</v>
      </c>
      <c r="AG12" s="174">
        <v>2</v>
      </c>
      <c r="AH12" s="170">
        <v>2</v>
      </c>
      <c r="AI12" s="174">
        <v>2</v>
      </c>
      <c r="AJ12" s="170">
        <v>2</v>
      </c>
      <c r="AK12" s="174">
        <v>2</v>
      </c>
      <c r="AL12" s="170">
        <v>2</v>
      </c>
      <c r="AM12" s="174">
        <v>2</v>
      </c>
      <c r="AN12" s="170">
        <v>2</v>
      </c>
      <c r="AO12" s="174">
        <v>2</v>
      </c>
      <c r="AP12" s="170">
        <v>2</v>
      </c>
      <c r="AQ12" s="174">
        <v>2</v>
      </c>
      <c r="AR12" s="170">
        <v>2</v>
      </c>
      <c r="AS12" s="174">
        <v>2</v>
      </c>
      <c r="AT12" s="170"/>
      <c r="AU12" s="174"/>
      <c r="AV12" s="170">
        <v>2</v>
      </c>
      <c r="AW12" s="174">
        <v>2</v>
      </c>
      <c r="AX12" s="170">
        <v>2</v>
      </c>
      <c r="AY12" s="174">
        <v>2</v>
      </c>
      <c r="AZ12" s="170">
        <v>2</v>
      </c>
      <c r="BA12" s="174">
        <v>2</v>
      </c>
      <c r="BB12" s="170">
        <v>2</v>
      </c>
      <c r="BC12" s="174">
        <v>2</v>
      </c>
    </row>
    <row r="13" spans="1:55" ht="17.25" customHeight="1" x14ac:dyDescent="0.25">
      <c r="A13" s="240"/>
      <c r="B13" s="147" t="s">
        <v>28</v>
      </c>
      <c r="C13" s="144" t="s">
        <v>40</v>
      </c>
      <c r="D13" s="159"/>
      <c r="E13" s="160"/>
      <c r="F13" s="170">
        <v>1</v>
      </c>
      <c r="G13" s="171">
        <v>1</v>
      </c>
      <c r="H13" s="170">
        <v>1</v>
      </c>
      <c r="I13" s="179">
        <v>1</v>
      </c>
      <c r="J13" s="170"/>
      <c r="K13" s="171"/>
      <c r="L13" s="170"/>
      <c r="M13" s="171"/>
      <c r="N13" s="170"/>
      <c r="O13" s="171"/>
      <c r="P13" s="170"/>
      <c r="Q13" s="171"/>
      <c r="R13" s="170">
        <v>1</v>
      </c>
      <c r="S13" s="171">
        <v>1</v>
      </c>
      <c r="T13" s="170"/>
      <c r="U13" s="171"/>
      <c r="V13" s="170">
        <v>1</v>
      </c>
      <c r="W13" s="171">
        <v>1</v>
      </c>
      <c r="X13" s="170"/>
      <c r="Y13" s="171"/>
      <c r="Z13" s="170">
        <v>1</v>
      </c>
      <c r="AA13" s="171">
        <v>1</v>
      </c>
      <c r="AB13" s="170">
        <v>1</v>
      </c>
      <c r="AC13" s="171">
        <v>1</v>
      </c>
      <c r="AD13" s="170">
        <v>1</v>
      </c>
      <c r="AE13" s="171">
        <v>1</v>
      </c>
      <c r="AF13" s="170"/>
      <c r="AG13" s="171"/>
      <c r="AH13" s="170"/>
      <c r="AI13" s="171"/>
      <c r="AJ13" s="170">
        <v>1</v>
      </c>
      <c r="AK13" s="171">
        <v>1</v>
      </c>
      <c r="AL13" s="170">
        <v>1</v>
      </c>
      <c r="AM13" s="171">
        <v>1</v>
      </c>
      <c r="AN13" s="170"/>
      <c r="AO13" s="171"/>
      <c r="AP13" s="170">
        <v>1</v>
      </c>
      <c r="AQ13" s="171">
        <v>1</v>
      </c>
      <c r="AR13" s="170">
        <v>1</v>
      </c>
      <c r="AS13" s="171">
        <v>1</v>
      </c>
      <c r="AT13" s="170">
        <v>1</v>
      </c>
      <c r="AU13" s="171">
        <v>1</v>
      </c>
      <c r="AV13" s="170"/>
      <c r="AW13" s="171"/>
      <c r="AX13" s="170"/>
      <c r="AY13" s="171"/>
      <c r="AZ13" s="170"/>
      <c r="BA13" s="171"/>
      <c r="BB13" s="170">
        <v>1</v>
      </c>
      <c r="BC13" s="171">
        <v>1</v>
      </c>
    </row>
    <row r="14" spans="1:55" ht="15" customHeight="1" x14ac:dyDescent="0.25">
      <c r="A14" s="239" t="s">
        <v>107</v>
      </c>
      <c r="B14" s="147" t="s">
        <v>42</v>
      </c>
      <c r="C14" s="144" t="s">
        <v>40</v>
      </c>
      <c r="D14" s="159">
        <v>2</v>
      </c>
      <c r="E14" s="160">
        <v>2</v>
      </c>
      <c r="F14" s="170">
        <v>2</v>
      </c>
      <c r="G14" s="171">
        <v>2</v>
      </c>
      <c r="H14" s="170"/>
      <c r="I14" s="179"/>
      <c r="J14" s="170">
        <v>2</v>
      </c>
      <c r="K14" s="171">
        <v>2</v>
      </c>
      <c r="L14" s="170">
        <v>2</v>
      </c>
      <c r="M14" s="171">
        <v>2</v>
      </c>
      <c r="N14" s="170">
        <v>2</v>
      </c>
      <c r="O14" s="171">
        <v>2</v>
      </c>
      <c r="P14" s="170">
        <v>2</v>
      </c>
      <c r="Q14" s="171">
        <v>2</v>
      </c>
      <c r="R14" s="170"/>
      <c r="S14" s="171"/>
      <c r="T14" s="170"/>
      <c r="U14" s="171"/>
      <c r="V14" s="170">
        <v>2</v>
      </c>
      <c r="W14" s="171">
        <v>2</v>
      </c>
      <c r="X14" s="170">
        <v>2</v>
      </c>
      <c r="Y14" s="171">
        <v>2</v>
      </c>
      <c r="Z14" s="170">
        <v>2</v>
      </c>
      <c r="AA14" s="171">
        <v>2</v>
      </c>
      <c r="AB14" s="170">
        <v>2</v>
      </c>
      <c r="AC14" s="171">
        <v>2</v>
      </c>
      <c r="AD14" s="170"/>
      <c r="AE14" s="171"/>
      <c r="AF14" s="170">
        <v>2</v>
      </c>
      <c r="AG14" s="171">
        <v>2</v>
      </c>
      <c r="AH14" s="170">
        <v>2</v>
      </c>
      <c r="AI14" s="171">
        <v>2</v>
      </c>
      <c r="AJ14" s="170">
        <v>2</v>
      </c>
      <c r="AK14" s="171">
        <v>2</v>
      </c>
      <c r="AL14" s="170">
        <v>2</v>
      </c>
      <c r="AM14" s="171">
        <v>2</v>
      </c>
      <c r="AN14" s="170"/>
      <c r="AO14" s="171"/>
      <c r="AP14" s="170">
        <v>2</v>
      </c>
      <c r="AQ14" s="171">
        <v>2</v>
      </c>
      <c r="AR14" s="170">
        <v>2</v>
      </c>
      <c r="AS14" s="171">
        <v>2</v>
      </c>
      <c r="AT14" s="170">
        <v>2</v>
      </c>
      <c r="AU14" s="171">
        <v>2</v>
      </c>
      <c r="AV14" s="170">
        <v>2</v>
      </c>
      <c r="AW14" s="171">
        <v>2</v>
      </c>
      <c r="AX14" s="170">
        <v>2</v>
      </c>
      <c r="AY14" s="171">
        <v>2</v>
      </c>
      <c r="AZ14" s="170">
        <v>2</v>
      </c>
      <c r="BA14" s="171">
        <v>2</v>
      </c>
      <c r="BB14" s="170">
        <v>2</v>
      </c>
      <c r="BC14" s="171">
        <v>2</v>
      </c>
    </row>
    <row r="15" spans="1:55" ht="15.75" customHeight="1" x14ac:dyDescent="0.25">
      <c r="A15" s="240"/>
      <c r="B15" s="245" t="s">
        <v>38</v>
      </c>
      <c r="C15" s="202" t="s">
        <v>63</v>
      </c>
      <c r="D15" s="159"/>
      <c r="E15" s="160"/>
      <c r="F15" s="170"/>
      <c r="G15" s="171"/>
      <c r="H15" s="170"/>
      <c r="I15" s="179"/>
      <c r="J15" s="170"/>
      <c r="K15" s="171"/>
      <c r="L15" s="170"/>
      <c r="M15" s="171"/>
      <c r="N15" s="170"/>
      <c r="O15" s="171"/>
      <c r="P15" s="170"/>
      <c r="Q15" s="171"/>
      <c r="R15" s="170"/>
      <c r="S15" s="171"/>
      <c r="T15" s="170">
        <v>3</v>
      </c>
      <c r="U15" s="171">
        <v>3</v>
      </c>
      <c r="V15" s="170">
        <v>3</v>
      </c>
      <c r="W15" s="171">
        <v>3</v>
      </c>
      <c r="X15" s="170">
        <v>3</v>
      </c>
      <c r="Y15" s="171">
        <v>3</v>
      </c>
      <c r="Z15" s="170"/>
      <c r="AA15" s="171"/>
      <c r="AB15" s="170">
        <v>3</v>
      </c>
      <c r="AC15" s="171">
        <v>3</v>
      </c>
      <c r="AD15" s="170"/>
      <c r="AE15" s="171"/>
      <c r="AF15" s="170"/>
      <c r="AG15" s="171"/>
      <c r="AH15" s="170"/>
      <c r="AI15" s="171"/>
      <c r="AJ15" s="170"/>
      <c r="AK15" s="171"/>
      <c r="AL15" s="170"/>
      <c r="AM15" s="171"/>
      <c r="AN15" s="170"/>
      <c r="AO15" s="171"/>
      <c r="AP15" s="170"/>
      <c r="AQ15" s="171"/>
      <c r="AR15" s="170"/>
      <c r="AS15" s="171"/>
      <c r="AT15" s="170"/>
      <c r="AU15" s="171"/>
      <c r="AV15" s="170"/>
      <c r="AW15" s="171"/>
      <c r="AX15" s="170"/>
      <c r="AY15" s="171"/>
      <c r="AZ15" s="170"/>
      <c r="BA15" s="171"/>
      <c r="BB15" s="170"/>
      <c r="BC15" s="171"/>
    </row>
    <row r="16" spans="1:55" ht="18.75" customHeight="1" x14ac:dyDescent="0.25">
      <c r="A16" s="240"/>
      <c r="B16" s="246"/>
      <c r="C16" s="247"/>
      <c r="D16" s="161"/>
      <c r="E16" s="162"/>
      <c r="F16" s="172"/>
      <c r="G16" s="173"/>
      <c r="H16" s="172"/>
      <c r="I16" s="181"/>
      <c r="J16" s="172">
        <v>1</v>
      </c>
      <c r="K16" s="173">
        <v>1</v>
      </c>
      <c r="L16" s="172">
        <v>1</v>
      </c>
      <c r="M16" s="173">
        <v>1</v>
      </c>
      <c r="N16" s="172"/>
      <c r="O16" s="173"/>
      <c r="P16" s="172"/>
      <c r="Q16" s="173"/>
      <c r="R16" s="172"/>
      <c r="S16" s="173"/>
      <c r="T16" s="172"/>
      <c r="U16" s="173"/>
      <c r="V16" s="172"/>
      <c r="W16" s="173"/>
      <c r="X16" s="172"/>
      <c r="Y16" s="173"/>
      <c r="Z16" s="172"/>
      <c r="AA16" s="173"/>
      <c r="AB16" s="172"/>
      <c r="AC16" s="173"/>
      <c r="AD16" s="172">
        <v>1</v>
      </c>
      <c r="AE16" s="173">
        <v>1</v>
      </c>
      <c r="AF16" s="172"/>
      <c r="AG16" s="173"/>
      <c r="AH16" s="172"/>
      <c r="AI16" s="173"/>
      <c r="AJ16" s="172"/>
      <c r="AK16" s="173"/>
      <c r="AL16" s="172"/>
      <c r="AM16" s="173"/>
      <c r="AN16" s="172"/>
      <c r="AO16" s="173"/>
      <c r="AP16" s="172"/>
      <c r="AQ16" s="173"/>
      <c r="AR16" s="172"/>
      <c r="AS16" s="173"/>
      <c r="AT16" s="172">
        <v>1</v>
      </c>
      <c r="AU16" s="173">
        <v>1</v>
      </c>
      <c r="AV16" s="172">
        <v>1</v>
      </c>
      <c r="AW16" s="173">
        <v>1</v>
      </c>
      <c r="AX16" s="172"/>
      <c r="AY16" s="173"/>
      <c r="AZ16" s="172"/>
      <c r="BA16" s="173"/>
      <c r="BB16" s="172"/>
      <c r="BC16" s="173"/>
    </row>
    <row r="17" spans="1:55" ht="15" customHeight="1" x14ac:dyDescent="0.25">
      <c r="A17" s="240"/>
      <c r="B17" s="150" t="s">
        <v>65</v>
      </c>
      <c r="C17" s="144" t="s">
        <v>36</v>
      </c>
      <c r="D17" s="159">
        <v>1</v>
      </c>
      <c r="E17" s="160"/>
      <c r="F17" s="159">
        <v>1</v>
      </c>
      <c r="G17" s="160"/>
      <c r="H17" s="159">
        <v>1</v>
      </c>
      <c r="I17" s="180"/>
      <c r="J17" s="159">
        <v>1</v>
      </c>
      <c r="K17" s="160"/>
      <c r="L17" s="159">
        <v>1</v>
      </c>
      <c r="M17" s="160"/>
      <c r="N17" s="159">
        <v>1</v>
      </c>
      <c r="O17" s="160"/>
      <c r="P17" s="159">
        <v>1</v>
      </c>
      <c r="Q17" s="160"/>
      <c r="R17" s="159">
        <v>1</v>
      </c>
      <c r="S17" s="160"/>
      <c r="T17" s="159">
        <v>1</v>
      </c>
      <c r="U17" s="160"/>
      <c r="V17" s="159">
        <v>1</v>
      </c>
      <c r="W17" s="160"/>
      <c r="X17" s="159">
        <v>1</v>
      </c>
      <c r="Y17" s="160"/>
      <c r="Z17" s="159">
        <v>1</v>
      </c>
      <c r="AA17" s="160"/>
      <c r="AB17" s="159">
        <v>1</v>
      </c>
      <c r="AC17" s="160"/>
      <c r="AD17" s="159">
        <v>1</v>
      </c>
      <c r="AE17" s="160"/>
      <c r="AF17" s="159">
        <v>1</v>
      </c>
      <c r="AG17" s="160"/>
      <c r="AH17" s="159">
        <v>1</v>
      </c>
      <c r="AI17" s="160"/>
      <c r="AJ17" s="159">
        <v>1</v>
      </c>
      <c r="AK17" s="160"/>
      <c r="AL17" s="159">
        <v>1</v>
      </c>
      <c r="AM17" s="160"/>
      <c r="AN17" s="159">
        <v>1</v>
      </c>
      <c r="AO17" s="160"/>
      <c r="AP17" s="159">
        <v>1</v>
      </c>
      <c r="AQ17" s="160"/>
      <c r="AR17" s="159">
        <v>1</v>
      </c>
      <c r="AS17" s="160"/>
      <c r="AT17" s="159">
        <v>1</v>
      </c>
      <c r="AU17" s="160"/>
      <c r="AV17" s="159">
        <v>1</v>
      </c>
      <c r="AW17" s="160"/>
      <c r="AX17" s="159">
        <v>1</v>
      </c>
      <c r="AY17" s="160"/>
      <c r="AZ17" s="159">
        <v>1</v>
      </c>
      <c r="BA17" s="160"/>
      <c r="BB17" s="159">
        <v>1</v>
      </c>
      <c r="BC17" s="160"/>
    </row>
    <row r="18" spans="1:55" ht="15" customHeight="1" x14ac:dyDescent="0.25">
      <c r="A18" s="240"/>
      <c r="B18" s="245" t="s">
        <v>43</v>
      </c>
      <c r="C18" s="202" t="s">
        <v>63</v>
      </c>
      <c r="D18" s="159">
        <v>3</v>
      </c>
      <c r="E18" s="160">
        <v>3</v>
      </c>
      <c r="F18" s="170">
        <v>3</v>
      </c>
      <c r="G18" s="171">
        <v>3</v>
      </c>
      <c r="H18" s="170">
        <v>3</v>
      </c>
      <c r="I18" s="179">
        <v>3</v>
      </c>
      <c r="J18" s="170">
        <v>3</v>
      </c>
      <c r="K18" s="171">
        <v>3</v>
      </c>
      <c r="L18" s="170">
        <v>3</v>
      </c>
      <c r="M18" s="171">
        <v>3</v>
      </c>
      <c r="N18" s="170">
        <v>3</v>
      </c>
      <c r="O18" s="171">
        <v>3</v>
      </c>
      <c r="P18" s="170">
        <v>3</v>
      </c>
      <c r="Q18" s="171">
        <v>3</v>
      </c>
      <c r="R18" s="170"/>
      <c r="S18" s="171"/>
      <c r="T18" s="170">
        <v>3</v>
      </c>
      <c r="U18" s="171">
        <v>3</v>
      </c>
      <c r="V18" s="170">
        <v>3</v>
      </c>
      <c r="W18" s="171">
        <v>3</v>
      </c>
      <c r="X18" s="170">
        <v>3</v>
      </c>
      <c r="Y18" s="171">
        <v>3</v>
      </c>
      <c r="Z18" s="170"/>
      <c r="AA18" s="171"/>
      <c r="AB18" s="170">
        <v>3</v>
      </c>
      <c r="AC18" s="171">
        <v>3</v>
      </c>
      <c r="AD18" s="170">
        <v>3</v>
      </c>
      <c r="AE18" s="171">
        <v>3</v>
      </c>
      <c r="AF18" s="170">
        <v>3</v>
      </c>
      <c r="AG18" s="171">
        <v>3</v>
      </c>
      <c r="AH18" s="170"/>
      <c r="AI18" s="171"/>
      <c r="AJ18" s="170"/>
      <c r="AK18" s="171"/>
      <c r="AL18" s="170"/>
      <c r="AM18" s="171"/>
      <c r="AN18" s="170"/>
      <c r="AO18" s="171"/>
      <c r="AP18" s="170"/>
      <c r="AQ18" s="171"/>
      <c r="AR18" s="170"/>
      <c r="AS18" s="171"/>
      <c r="AT18" s="170"/>
      <c r="AU18" s="171"/>
      <c r="AV18" s="170"/>
      <c r="AW18" s="171"/>
      <c r="AX18" s="170"/>
      <c r="AY18" s="171"/>
      <c r="AZ18" s="170"/>
      <c r="BA18" s="171"/>
      <c r="BB18" s="170"/>
      <c r="BC18" s="171"/>
    </row>
    <row r="19" spans="1:55" ht="15" customHeight="1" x14ac:dyDescent="0.25">
      <c r="A19" s="240"/>
      <c r="B19" s="246"/>
      <c r="C19" s="247"/>
      <c r="D19" s="161"/>
      <c r="E19" s="162"/>
      <c r="F19" s="172"/>
      <c r="G19" s="173"/>
      <c r="H19" s="172"/>
      <c r="I19" s="181"/>
      <c r="J19" s="172"/>
      <c r="K19" s="173"/>
      <c r="L19" s="172"/>
      <c r="M19" s="173"/>
      <c r="N19" s="172"/>
      <c r="O19" s="173"/>
      <c r="P19" s="172"/>
      <c r="Q19" s="173"/>
      <c r="R19" s="172">
        <v>1</v>
      </c>
      <c r="S19" s="173">
        <v>1</v>
      </c>
      <c r="T19" s="172"/>
      <c r="U19" s="173"/>
      <c r="V19" s="172"/>
      <c r="W19" s="173"/>
      <c r="X19" s="172"/>
      <c r="Y19" s="173"/>
      <c r="Z19" s="172"/>
      <c r="AA19" s="173"/>
      <c r="AB19" s="172"/>
      <c r="AC19" s="173"/>
      <c r="AD19" s="172"/>
      <c r="AE19" s="173"/>
      <c r="AF19" s="172"/>
      <c r="AG19" s="173"/>
      <c r="AH19" s="172">
        <v>1</v>
      </c>
      <c r="AI19" s="173">
        <v>1</v>
      </c>
      <c r="AJ19" s="172"/>
      <c r="AK19" s="173"/>
      <c r="AL19" s="172"/>
      <c r="AM19" s="173"/>
      <c r="AN19" s="172">
        <v>1</v>
      </c>
      <c r="AO19" s="173">
        <v>1</v>
      </c>
      <c r="AP19" s="172"/>
      <c r="AQ19" s="173"/>
      <c r="AR19" s="172">
        <v>1</v>
      </c>
      <c r="AS19" s="173">
        <v>1</v>
      </c>
      <c r="AT19" s="172">
        <v>1</v>
      </c>
      <c r="AU19" s="173">
        <v>1</v>
      </c>
      <c r="AV19" s="172"/>
      <c r="AW19" s="173"/>
      <c r="AX19" s="172">
        <v>1</v>
      </c>
      <c r="AY19" s="173">
        <v>1</v>
      </c>
      <c r="AZ19" s="172"/>
      <c r="BA19" s="173"/>
      <c r="BB19" s="172">
        <v>1</v>
      </c>
      <c r="BC19" s="173">
        <v>1</v>
      </c>
    </row>
    <row r="20" spans="1:55" ht="17.25" customHeight="1" x14ac:dyDescent="0.25">
      <c r="A20" s="248" t="s">
        <v>109</v>
      </c>
      <c r="B20" s="147" t="s">
        <v>9</v>
      </c>
      <c r="C20" s="144" t="s">
        <v>40</v>
      </c>
      <c r="D20" s="159">
        <v>3</v>
      </c>
      <c r="E20" s="160">
        <v>3</v>
      </c>
      <c r="F20" s="170">
        <v>3</v>
      </c>
      <c r="G20" s="171">
        <v>3</v>
      </c>
      <c r="H20" s="170">
        <v>3</v>
      </c>
      <c r="I20" s="179">
        <v>3</v>
      </c>
      <c r="J20" s="170">
        <v>3</v>
      </c>
      <c r="K20" s="171">
        <v>3</v>
      </c>
      <c r="L20" s="170">
        <v>3</v>
      </c>
      <c r="M20" s="171">
        <v>3</v>
      </c>
      <c r="N20" s="170">
        <v>3</v>
      </c>
      <c r="O20" s="171">
        <v>3</v>
      </c>
      <c r="P20" s="170">
        <v>3</v>
      </c>
      <c r="Q20" s="171">
        <v>3</v>
      </c>
      <c r="R20" s="170">
        <v>3</v>
      </c>
      <c r="S20" s="171">
        <v>3</v>
      </c>
      <c r="T20" s="170">
        <v>3</v>
      </c>
      <c r="U20" s="171">
        <v>3</v>
      </c>
      <c r="V20" s="170">
        <v>3</v>
      </c>
      <c r="W20" s="171">
        <v>3</v>
      </c>
      <c r="X20" s="170">
        <v>3</v>
      </c>
      <c r="Y20" s="171">
        <v>3</v>
      </c>
      <c r="Z20" s="170">
        <v>3</v>
      </c>
      <c r="AA20" s="171">
        <v>3</v>
      </c>
      <c r="AB20" s="170">
        <v>3</v>
      </c>
      <c r="AC20" s="171">
        <v>3</v>
      </c>
      <c r="AD20" s="170">
        <v>3</v>
      </c>
      <c r="AE20" s="171">
        <v>3</v>
      </c>
      <c r="AF20" s="170">
        <v>3</v>
      </c>
      <c r="AG20" s="171">
        <v>3</v>
      </c>
      <c r="AH20" s="170">
        <v>3</v>
      </c>
      <c r="AI20" s="171">
        <v>3</v>
      </c>
      <c r="AJ20" s="170">
        <v>3</v>
      </c>
      <c r="AK20" s="171">
        <v>3</v>
      </c>
      <c r="AL20" s="170">
        <v>3</v>
      </c>
      <c r="AM20" s="171">
        <v>3</v>
      </c>
      <c r="AN20" s="170">
        <v>3</v>
      </c>
      <c r="AO20" s="171">
        <v>3</v>
      </c>
      <c r="AP20" s="170">
        <v>3</v>
      </c>
      <c r="AQ20" s="171">
        <v>3</v>
      </c>
      <c r="AR20" s="170">
        <v>3</v>
      </c>
      <c r="AS20" s="171">
        <v>3</v>
      </c>
      <c r="AT20" s="170">
        <v>3</v>
      </c>
      <c r="AU20" s="171">
        <v>3</v>
      </c>
      <c r="AV20" s="170">
        <v>3</v>
      </c>
      <c r="AW20" s="171">
        <v>3</v>
      </c>
      <c r="AX20" s="170">
        <v>3</v>
      </c>
      <c r="AY20" s="171">
        <v>3</v>
      </c>
      <c r="AZ20" s="170">
        <v>3</v>
      </c>
      <c r="BA20" s="171">
        <v>3</v>
      </c>
      <c r="BB20" s="170">
        <v>3</v>
      </c>
      <c r="BC20" s="171">
        <v>3</v>
      </c>
    </row>
    <row r="21" spans="1:55" ht="35.25" customHeight="1" x14ac:dyDescent="0.25">
      <c r="A21" s="249"/>
      <c r="B21" s="147" t="s">
        <v>97</v>
      </c>
      <c r="C21" s="144" t="s">
        <v>40</v>
      </c>
      <c r="D21" s="159">
        <f>1</f>
        <v>1</v>
      </c>
      <c r="E21" s="160">
        <f>1</f>
        <v>1</v>
      </c>
      <c r="F21" s="170">
        <f>1</f>
        <v>1</v>
      </c>
      <c r="G21" s="171">
        <f>1</f>
        <v>1</v>
      </c>
      <c r="H21" s="170">
        <f>1</f>
        <v>1</v>
      </c>
      <c r="I21" s="179">
        <f>1</f>
        <v>1</v>
      </c>
      <c r="J21" s="170">
        <f>1</f>
        <v>1</v>
      </c>
      <c r="K21" s="171">
        <f>1</f>
        <v>1</v>
      </c>
      <c r="L21" s="170">
        <f>1</f>
        <v>1</v>
      </c>
      <c r="M21" s="171">
        <f>1</f>
        <v>1</v>
      </c>
      <c r="N21" s="170">
        <f>1</f>
        <v>1</v>
      </c>
      <c r="O21" s="171">
        <f>1</f>
        <v>1</v>
      </c>
      <c r="P21" s="170">
        <f>1</f>
        <v>1</v>
      </c>
      <c r="Q21" s="171">
        <f>1</f>
        <v>1</v>
      </c>
      <c r="R21" s="170">
        <f>1</f>
        <v>1</v>
      </c>
      <c r="S21" s="171">
        <f>1</f>
        <v>1</v>
      </c>
      <c r="T21" s="170">
        <f>1</f>
        <v>1</v>
      </c>
      <c r="U21" s="171">
        <f>1</f>
        <v>1</v>
      </c>
      <c r="V21" s="170">
        <f>1</f>
        <v>1</v>
      </c>
      <c r="W21" s="171">
        <f>1</f>
        <v>1</v>
      </c>
      <c r="X21" s="170">
        <f>1</f>
        <v>1</v>
      </c>
      <c r="Y21" s="171">
        <f>1</f>
        <v>1</v>
      </c>
      <c r="Z21" s="170">
        <f>1</f>
        <v>1</v>
      </c>
      <c r="AA21" s="171">
        <f>1</f>
        <v>1</v>
      </c>
      <c r="AB21" s="170">
        <f>1</f>
        <v>1</v>
      </c>
      <c r="AC21" s="171">
        <f>1</f>
        <v>1</v>
      </c>
      <c r="AD21" s="170">
        <f>1</f>
        <v>1</v>
      </c>
      <c r="AE21" s="171">
        <f>1</f>
        <v>1</v>
      </c>
      <c r="AF21" s="170">
        <f>1</f>
        <v>1</v>
      </c>
      <c r="AG21" s="171">
        <f>1</f>
        <v>1</v>
      </c>
      <c r="AH21" s="170">
        <f>1</f>
        <v>1</v>
      </c>
      <c r="AI21" s="171">
        <f>1</f>
        <v>1</v>
      </c>
      <c r="AJ21" s="170">
        <f>1</f>
        <v>1</v>
      </c>
      <c r="AK21" s="171">
        <f>1</f>
        <v>1</v>
      </c>
      <c r="AL21" s="170">
        <f>1</f>
        <v>1</v>
      </c>
      <c r="AM21" s="171">
        <f>1</f>
        <v>1</v>
      </c>
      <c r="AN21" s="170">
        <f>1</f>
        <v>1</v>
      </c>
      <c r="AO21" s="171">
        <f>1</f>
        <v>1</v>
      </c>
      <c r="AP21" s="170">
        <f>1</f>
        <v>1</v>
      </c>
      <c r="AQ21" s="171">
        <f>1</f>
        <v>1</v>
      </c>
      <c r="AR21" s="170">
        <f>1</f>
        <v>1</v>
      </c>
      <c r="AS21" s="171">
        <f>1</f>
        <v>1</v>
      </c>
      <c r="AT21" s="170">
        <f>1</f>
        <v>1</v>
      </c>
      <c r="AU21" s="171">
        <f>1</f>
        <v>1</v>
      </c>
      <c r="AV21" s="170">
        <f>1</f>
        <v>1</v>
      </c>
      <c r="AW21" s="171">
        <f>1</f>
        <v>1</v>
      </c>
      <c r="AX21" s="170">
        <f>1</f>
        <v>1</v>
      </c>
      <c r="AY21" s="171">
        <f>1</f>
        <v>1</v>
      </c>
      <c r="AZ21" s="170">
        <f>1</f>
        <v>1</v>
      </c>
      <c r="BA21" s="171">
        <f>1</f>
        <v>1</v>
      </c>
      <c r="BB21" s="170">
        <f>1</f>
        <v>1</v>
      </c>
      <c r="BC21" s="171">
        <f>1</f>
        <v>1</v>
      </c>
    </row>
    <row r="22" spans="1:55" ht="15" customHeight="1" x14ac:dyDescent="0.25">
      <c r="A22" s="186"/>
      <c r="B22" s="147" t="s">
        <v>125</v>
      </c>
      <c r="C22" s="144" t="s">
        <v>40</v>
      </c>
      <c r="D22" s="159">
        <v>1</v>
      </c>
      <c r="E22" s="160">
        <v>1</v>
      </c>
      <c r="F22" s="170">
        <v>1</v>
      </c>
      <c r="G22" s="171">
        <v>1</v>
      </c>
      <c r="H22" s="170">
        <v>1</v>
      </c>
      <c r="I22" s="179">
        <v>1</v>
      </c>
      <c r="J22" s="170">
        <v>1</v>
      </c>
      <c r="K22" s="171">
        <v>1</v>
      </c>
      <c r="L22" s="170">
        <v>1</v>
      </c>
      <c r="M22" s="171">
        <v>1</v>
      </c>
      <c r="N22" s="170">
        <v>1</v>
      </c>
      <c r="O22" s="171">
        <v>1</v>
      </c>
      <c r="P22" s="170">
        <v>1</v>
      </c>
      <c r="Q22" s="171">
        <v>1</v>
      </c>
      <c r="R22" s="170">
        <v>1</v>
      </c>
      <c r="S22" s="171">
        <v>1</v>
      </c>
      <c r="T22" s="170">
        <v>1</v>
      </c>
      <c r="U22" s="171">
        <v>1</v>
      </c>
      <c r="V22" s="170">
        <v>1</v>
      </c>
      <c r="W22" s="171">
        <v>1</v>
      </c>
      <c r="X22" s="170">
        <v>1</v>
      </c>
      <c r="Y22" s="171">
        <v>1</v>
      </c>
      <c r="Z22" s="170">
        <v>1</v>
      </c>
      <c r="AA22" s="171">
        <v>1</v>
      </c>
      <c r="AB22" s="170">
        <v>1</v>
      </c>
      <c r="AC22" s="171">
        <v>1</v>
      </c>
      <c r="AD22" s="170">
        <v>1</v>
      </c>
      <c r="AE22" s="171">
        <v>1</v>
      </c>
      <c r="AF22" s="170">
        <v>1</v>
      </c>
      <c r="AG22" s="171">
        <v>1</v>
      </c>
      <c r="AH22" s="170">
        <v>1</v>
      </c>
      <c r="AI22" s="171">
        <v>1</v>
      </c>
      <c r="AJ22" s="170">
        <v>1</v>
      </c>
      <c r="AK22" s="171">
        <v>1</v>
      </c>
      <c r="AL22" s="170">
        <v>1</v>
      </c>
      <c r="AM22" s="171">
        <v>1</v>
      </c>
      <c r="AN22" s="170">
        <v>1</v>
      </c>
      <c r="AO22" s="171">
        <v>1</v>
      </c>
      <c r="AP22" s="170">
        <v>1</v>
      </c>
      <c r="AQ22" s="171">
        <v>1</v>
      </c>
      <c r="AR22" s="170">
        <v>1</v>
      </c>
      <c r="AS22" s="171">
        <v>1</v>
      </c>
      <c r="AT22" s="170">
        <v>1</v>
      </c>
      <c r="AU22" s="171">
        <v>1</v>
      </c>
      <c r="AV22" s="170">
        <v>1</v>
      </c>
      <c r="AW22" s="171">
        <v>1</v>
      </c>
      <c r="AX22" s="170">
        <v>1</v>
      </c>
      <c r="AY22" s="171">
        <v>1</v>
      </c>
      <c r="AZ22" s="170">
        <v>1</v>
      </c>
      <c r="BA22" s="171">
        <v>1</v>
      </c>
      <c r="BB22" s="170">
        <v>1</v>
      </c>
      <c r="BC22" s="171">
        <v>1</v>
      </c>
    </row>
    <row r="23" spans="1:55" ht="15" customHeight="1" x14ac:dyDescent="0.25">
      <c r="A23" s="186"/>
      <c r="B23" s="148"/>
      <c r="C23" s="157"/>
      <c r="D23" s="165">
        <f t="shared" ref="D23:AW23" si="0">SUM(D3:D22)</f>
        <v>28</v>
      </c>
      <c r="E23" s="166">
        <f t="shared" si="0"/>
        <v>28</v>
      </c>
      <c r="F23" s="175">
        <f t="shared" si="0"/>
        <v>30</v>
      </c>
      <c r="G23" s="176">
        <f t="shared" si="0"/>
        <v>30</v>
      </c>
      <c r="H23" s="175">
        <f t="shared" si="0"/>
        <v>29</v>
      </c>
      <c r="I23" s="183">
        <f t="shared" si="0"/>
        <v>29</v>
      </c>
      <c r="J23" s="175">
        <f t="shared" si="0"/>
        <v>29</v>
      </c>
      <c r="K23" s="176">
        <f t="shared" si="0"/>
        <v>29</v>
      </c>
      <c r="L23" s="175">
        <f t="shared" si="0"/>
        <v>30</v>
      </c>
      <c r="M23" s="176">
        <f t="shared" si="0"/>
        <v>30</v>
      </c>
      <c r="N23" s="175">
        <f t="shared" si="0"/>
        <v>29</v>
      </c>
      <c r="O23" s="176">
        <f t="shared" si="0"/>
        <v>29</v>
      </c>
      <c r="P23" s="175">
        <f t="shared" si="0"/>
        <v>30</v>
      </c>
      <c r="Q23" s="176">
        <f t="shared" si="0"/>
        <v>30</v>
      </c>
      <c r="R23" s="175">
        <f t="shared" si="0"/>
        <v>28</v>
      </c>
      <c r="S23" s="176">
        <f t="shared" si="0"/>
        <v>28</v>
      </c>
      <c r="T23" s="175">
        <f t="shared" si="0"/>
        <v>28</v>
      </c>
      <c r="U23" s="176">
        <f t="shared" si="0"/>
        <v>28</v>
      </c>
      <c r="V23" s="175">
        <f t="shared" si="0"/>
        <v>33</v>
      </c>
      <c r="W23" s="176">
        <f t="shared" si="0"/>
        <v>33</v>
      </c>
      <c r="X23" s="175">
        <f t="shared" si="0"/>
        <v>32</v>
      </c>
      <c r="Y23" s="176">
        <f t="shared" si="0"/>
        <v>32</v>
      </c>
      <c r="Z23" s="175">
        <f t="shared" si="0"/>
        <v>29</v>
      </c>
      <c r="AA23" s="176">
        <f t="shared" si="0"/>
        <v>29</v>
      </c>
      <c r="AB23" s="175">
        <f t="shared" si="0"/>
        <v>32</v>
      </c>
      <c r="AC23" s="176">
        <f t="shared" si="0"/>
        <v>32</v>
      </c>
      <c r="AD23" s="175">
        <f t="shared" si="0"/>
        <v>29</v>
      </c>
      <c r="AE23" s="176">
        <f t="shared" si="0"/>
        <v>29</v>
      </c>
      <c r="AF23" s="175">
        <f t="shared" si="0"/>
        <v>31</v>
      </c>
      <c r="AG23" s="176">
        <f t="shared" si="0"/>
        <v>31</v>
      </c>
      <c r="AH23" s="175">
        <f t="shared" si="0"/>
        <v>29</v>
      </c>
      <c r="AI23" s="176">
        <f t="shared" si="0"/>
        <v>29</v>
      </c>
      <c r="AJ23" s="175">
        <f t="shared" si="0"/>
        <v>29</v>
      </c>
      <c r="AK23" s="176">
        <f t="shared" si="0"/>
        <v>29</v>
      </c>
      <c r="AL23" s="175">
        <f t="shared" si="0"/>
        <v>29</v>
      </c>
      <c r="AM23" s="176">
        <f t="shared" si="0"/>
        <v>29</v>
      </c>
      <c r="AN23" s="175">
        <f t="shared" si="0"/>
        <v>28</v>
      </c>
      <c r="AO23" s="176">
        <f t="shared" si="0"/>
        <v>28</v>
      </c>
      <c r="AP23" s="175">
        <f t="shared" si="0"/>
        <v>29</v>
      </c>
      <c r="AQ23" s="176">
        <f t="shared" si="0"/>
        <v>29</v>
      </c>
      <c r="AR23" s="175">
        <f t="shared" si="0"/>
        <v>30</v>
      </c>
      <c r="AS23" s="176">
        <f t="shared" si="0"/>
        <v>30</v>
      </c>
      <c r="AT23" s="175">
        <f t="shared" si="0"/>
        <v>29</v>
      </c>
      <c r="AU23" s="176">
        <f t="shared" si="0"/>
        <v>29</v>
      </c>
      <c r="AV23" s="175">
        <f t="shared" si="0"/>
        <v>29</v>
      </c>
      <c r="AW23" s="176">
        <f t="shared" si="0"/>
        <v>29</v>
      </c>
      <c r="AX23" s="175">
        <f t="shared" ref="AX23:BA23" si="1">SUM(AX3:AX22)</f>
        <v>29</v>
      </c>
      <c r="AY23" s="176">
        <f t="shared" si="1"/>
        <v>29</v>
      </c>
      <c r="AZ23" s="175">
        <f t="shared" si="1"/>
        <v>28</v>
      </c>
      <c r="BA23" s="176">
        <f t="shared" si="1"/>
        <v>28</v>
      </c>
      <c r="BB23" s="175">
        <f t="shared" ref="BB23:BC23" si="2">SUM(BB3:BB22)</f>
        <v>30</v>
      </c>
      <c r="BC23" s="176">
        <f t="shared" si="2"/>
        <v>30</v>
      </c>
    </row>
    <row r="24" spans="1:55" ht="16.5" customHeight="1" x14ac:dyDescent="0.25">
      <c r="A24" s="248" t="s">
        <v>113</v>
      </c>
      <c r="B24" s="128" t="s">
        <v>118</v>
      </c>
      <c r="C24" s="158"/>
      <c r="D24" s="163">
        <v>1</v>
      </c>
      <c r="E24" s="167">
        <v>1</v>
      </c>
      <c r="F24" s="170">
        <v>1</v>
      </c>
      <c r="G24" s="171">
        <v>1</v>
      </c>
      <c r="H24" s="170">
        <v>1</v>
      </c>
      <c r="I24" s="179">
        <v>1</v>
      </c>
      <c r="J24" s="170">
        <v>1</v>
      </c>
      <c r="K24" s="171">
        <v>1</v>
      </c>
      <c r="L24" s="170">
        <v>1</v>
      </c>
      <c r="M24" s="171">
        <v>1</v>
      </c>
      <c r="N24" s="170">
        <v>1</v>
      </c>
      <c r="O24" s="171">
        <v>1</v>
      </c>
      <c r="P24" s="170">
        <v>1</v>
      </c>
      <c r="Q24" s="171">
        <v>1</v>
      </c>
      <c r="R24" s="170">
        <v>1</v>
      </c>
      <c r="S24" s="171">
        <v>1</v>
      </c>
      <c r="T24" s="170">
        <v>1</v>
      </c>
      <c r="U24" s="171">
        <v>1</v>
      </c>
      <c r="V24" s="170"/>
      <c r="W24" s="171"/>
      <c r="X24" s="170">
        <v>1</v>
      </c>
      <c r="Y24" s="171">
        <v>1</v>
      </c>
      <c r="Z24" s="170">
        <v>1</v>
      </c>
      <c r="AA24" s="171">
        <v>1</v>
      </c>
      <c r="AB24" s="170">
        <v>1</v>
      </c>
      <c r="AC24" s="171">
        <v>1</v>
      </c>
      <c r="AD24" s="170">
        <v>1</v>
      </c>
      <c r="AE24" s="171">
        <v>1</v>
      </c>
      <c r="AF24" s="170">
        <v>1</v>
      </c>
      <c r="AG24" s="171">
        <v>1</v>
      </c>
      <c r="AH24" s="170">
        <v>1</v>
      </c>
      <c r="AI24" s="171">
        <v>1</v>
      </c>
      <c r="AJ24" s="170">
        <v>1</v>
      </c>
      <c r="AK24" s="171">
        <v>1</v>
      </c>
      <c r="AL24" s="170">
        <v>1</v>
      </c>
      <c r="AM24" s="171">
        <v>1</v>
      </c>
      <c r="AN24" s="170">
        <v>1</v>
      </c>
      <c r="AO24" s="171">
        <v>1</v>
      </c>
      <c r="AP24" s="170">
        <v>1</v>
      </c>
      <c r="AQ24" s="171">
        <v>1</v>
      </c>
      <c r="AR24" s="170">
        <v>1</v>
      </c>
      <c r="AS24" s="171">
        <v>1</v>
      </c>
      <c r="AT24" s="170"/>
      <c r="AU24" s="171"/>
      <c r="AV24" s="170">
        <v>1</v>
      </c>
      <c r="AW24" s="171">
        <v>1</v>
      </c>
      <c r="AX24" s="170">
        <v>1</v>
      </c>
      <c r="AY24" s="171">
        <v>1</v>
      </c>
      <c r="AZ24" s="170">
        <v>1</v>
      </c>
      <c r="BA24" s="171">
        <v>1</v>
      </c>
      <c r="BB24" s="170">
        <v>1</v>
      </c>
      <c r="BC24" s="171">
        <v>1</v>
      </c>
    </row>
    <row r="25" spans="1:55" ht="16.5" customHeight="1" x14ac:dyDescent="0.25">
      <c r="A25" s="250"/>
      <c r="B25" s="128" t="s">
        <v>121</v>
      </c>
      <c r="C25" s="158"/>
      <c r="D25" s="163"/>
      <c r="E25" s="167"/>
      <c r="F25" s="170"/>
      <c r="G25" s="171"/>
      <c r="H25" s="170">
        <v>1</v>
      </c>
      <c r="I25" s="179">
        <v>1</v>
      </c>
      <c r="J25" s="170"/>
      <c r="K25" s="171"/>
      <c r="L25" s="170"/>
      <c r="M25" s="171"/>
      <c r="N25" s="170"/>
      <c r="O25" s="171"/>
      <c r="P25" s="170"/>
      <c r="Q25" s="171"/>
      <c r="R25" s="170"/>
      <c r="S25" s="171"/>
      <c r="T25" s="170">
        <v>1</v>
      </c>
      <c r="U25" s="171">
        <v>1</v>
      </c>
      <c r="V25" s="170"/>
      <c r="W25" s="171"/>
      <c r="X25" s="170"/>
      <c r="Y25" s="171"/>
      <c r="Z25" s="170">
        <v>1</v>
      </c>
      <c r="AA25" s="171">
        <v>1</v>
      </c>
      <c r="AB25" s="170"/>
      <c r="AC25" s="171"/>
      <c r="AD25" s="170"/>
      <c r="AE25" s="171"/>
      <c r="AF25" s="170"/>
      <c r="AG25" s="171"/>
      <c r="AH25" s="170"/>
      <c r="AI25" s="171"/>
      <c r="AJ25" s="170">
        <v>1</v>
      </c>
      <c r="AK25" s="171">
        <v>1</v>
      </c>
      <c r="AL25" s="170">
        <v>1</v>
      </c>
      <c r="AM25" s="171">
        <v>1</v>
      </c>
      <c r="AN25" s="170">
        <v>1</v>
      </c>
      <c r="AO25" s="171">
        <v>1</v>
      </c>
      <c r="AP25" s="170">
        <v>1</v>
      </c>
      <c r="AQ25" s="171">
        <v>1</v>
      </c>
      <c r="AR25" s="170"/>
      <c r="AS25" s="171"/>
      <c r="AT25" s="170">
        <v>1</v>
      </c>
      <c r="AU25" s="171">
        <v>1</v>
      </c>
      <c r="AV25" s="170">
        <v>1</v>
      </c>
      <c r="AW25" s="171">
        <v>1</v>
      </c>
      <c r="AX25" s="170">
        <v>1</v>
      </c>
      <c r="AY25" s="171">
        <v>1</v>
      </c>
      <c r="AZ25" s="170"/>
      <c r="BA25" s="171"/>
      <c r="BB25" s="170"/>
      <c r="BC25" s="171"/>
    </row>
    <row r="26" spans="1:55" ht="16.5" customHeight="1" x14ac:dyDescent="0.25">
      <c r="A26" s="251"/>
      <c r="B26" s="187" t="s">
        <v>124</v>
      </c>
      <c r="C26" s="158"/>
      <c r="D26" s="163">
        <v>1</v>
      </c>
      <c r="E26" s="167">
        <v>1</v>
      </c>
      <c r="F26" s="170">
        <v>1</v>
      </c>
      <c r="G26" s="171">
        <v>1</v>
      </c>
      <c r="H26" s="170">
        <v>1</v>
      </c>
      <c r="I26" s="179">
        <v>1</v>
      </c>
      <c r="J26" s="170">
        <v>1</v>
      </c>
      <c r="K26" s="171">
        <v>1</v>
      </c>
      <c r="L26" s="170">
        <v>1</v>
      </c>
      <c r="M26" s="171">
        <v>1</v>
      </c>
      <c r="N26" s="170">
        <v>1</v>
      </c>
      <c r="O26" s="171">
        <v>1</v>
      </c>
      <c r="P26" s="170">
        <v>1</v>
      </c>
      <c r="Q26" s="171">
        <v>1</v>
      </c>
      <c r="R26" s="170">
        <v>1</v>
      </c>
      <c r="S26" s="171">
        <v>1</v>
      </c>
      <c r="T26" s="170">
        <v>1</v>
      </c>
      <c r="U26" s="171">
        <v>1</v>
      </c>
      <c r="V26" s="170"/>
      <c r="W26" s="171"/>
      <c r="X26" s="170">
        <v>1</v>
      </c>
      <c r="Y26" s="171">
        <v>1</v>
      </c>
      <c r="Z26" s="170">
        <v>1</v>
      </c>
      <c r="AA26" s="171">
        <v>1</v>
      </c>
      <c r="AB26" s="170">
        <v>1</v>
      </c>
      <c r="AC26" s="171">
        <v>1</v>
      </c>
      <c r="AD26" s="170">
        <v>1</v>
      </c>
      <c r="AE26" s="171">
        <v>1</v>
      </c>
      <c r="AF26" s="170"/>
      <c r="AG26" s="171"/>
      <c r="AH26" s="170">
        <v>1</v>
      </c>
      <c r="AI26" s="171">
        <v>1</v>
      </c>
      <c r="AJ26" s="170">
        <v>1</v>
      </c>
      <c r="AK26" s="171">
        <v>1</v>
      </c>
      <c r="AL26" s="170">
        <v>1</v>
      </c>
      <c r="AM26" s="171">
        <v>1</v>
      </c>
      <c r="AN26" s="170">
        <v>1</v>
      </c>
      <c r="AO26" s="171">
        <v>1</v>
      </c>
      <c r="AP26" s="170">
        <v>1</v>
      </c>
      <c r="AQ26" s="171">
        <v>1</v>
      </c>
      <c r="AR26" s="170">
        <v>1</v>
      </c>
      <c r="AS26" s="171">
        <v>1</v>
      </c>
      <c r="AT26" s="170">
        <v>1</v>
      </c>
      <c r="AU26" s="171">
        <v>1</v>
      </c>
      <c r="AV26" s="170">
        <v>1</v>
      </c>
      <c r="AW26" s="171">
        <v>1</v>
      </c>
      <c r="AX26" s="170">
        <v>1</v>
      </c>
      <c r="AY26" s="171">
        <v>1</v>
      </c>
      <c r="AZ26" s="170">
        <v>1</v>
      </c>
      <c r="BA26" s="171">
        <v>1</v>
      </c>
      <c r="BB26" s="170">
        <v>1</v>
      </c>
      <c r="BC26" s="171">
        <v>1</v>
      </c>
    </row>
    <row r="27" spans="1:55" ht="16.5" customHeight="1" x14ac:dyDescent="0.25">
      <c r="A27" s="251"/>
      <c r="B27" s="146" t="s">
        <v>119</v>
      </c>
      <c r="C27" s="158"/>
      <c r="D27" s="163"/>
      <c r="E27" s="167"/>
      <c r="F27" s="170"/>
      <c r="G27" s="171"/>
      <c r="H27" s="170"/>
      <c r="I27" s="179"/>
      <c r="J27" s="170"/>
      <c r="K27" s="171"/>
      <c r="L27" s="170"/>
      <c r="M27" s="171"/>
      <c r="N27" s="170">
        <v>1</v>
      </c>
      <c r="O27" s="171">
        <v>1</v>
      </c>
      <c r="P27" s="170"/>
      <c r="Q27" s="171"/>
      <c r="R27" s="170">
        <v>1</v>
      </c>
      <c r="S27" s="171">
        <v>1</v>
      </c>
      <c r="T27" s="170">
        <v>1</v>
      </c>
      <c r="U27" s="171">
        <v>1</v>
      </c>
      <c r="V27" s="170"/>
      <c r="W27" s="171"/>
      <c r="X27" s="170"/>
      <c r="Y27" s="171"/>
      <c r="Z27" s="170"/>
      <c r="AA27" s="171"/>
      <c r="AB27" s="170"/>
      <c r="AC27" s="171"/>
      <c r="AD27" s="170">
        <v>1</v>
      </c>
      <c r="AE27" s="171">
        <v>1</v>
      </c>
      <c r="AF27" s="170"/>
      <c r="AG27" s="171"/>
      <c r="AH27" s="170"/>
      <c r="AI27" s="171"/>
      <c r="AJ27" s="170"/>
      <c r="AK27" s="171"/>
      <c r="AL27" s="170">
        <v>1</v>
      </c>
      <c r="AM27" s="171">
        <v>1</v>
      </c>
      <c r="AN27" s="170">
        <v>1</v>
      </c>
      <c r="AO27" s="171">
        <v>1</v>
      </c>
      <c r="AP27" s="170"/>
      <c r="AQ27" s="171"/>
      <c r="AR27" s="170"/>
      <c r="AS27" s="171"/>
      <c r="AT27" s="170"/>
      <c r="AU27" s="171"/>
      <c r="AV27" s="170"/>
      <c r="AW27" s="171"/>
      <c r="AX27" s="170">
        <v>1</v>
      </c>
      <c r="AY27" s="171">
        <v>1</v>
      </c>
      <c r="AZ27" s="170">
        <v>1</v>
      </c>
      <c r="BA27" s="171">
        <v>1</v>
      </c>
      <c r="BB27" s="170"/>
      <c r="BC27" s="171"/>
    </row>
    <row r="28" spans="1:55" ht="16.5" customHeight="1" x14ac:dyDescent="0.25">
      <c r="A28" s="251"/>
      <c r="B28" s="146" t="s">
        <v>120</v>
      </c>
      <c r="C28" s="158"/>
      <c r="D28" s="163">
        <v>1</v>
      </c>
      <c r="E28" s="167">
        <v>1</v>
      </c>
      <c r="F28" s="170"/>
      <c r="G28" s="171"/>
      <c r="H28" s="170"/>
      <c r="I28" s="179"/>
      <c r="J28" s="170"/>
      <c r="K28" s="171"/>
      <c r="L28" s="170"/>
      <c r="M28" s="171"/>
      <c r="N28" s="170">
        <v>1</v>
      </c>
      <c r="O28" s="171">
        <v>1</v>
      </c>
      <c r="P28" s="170"/>
      <c r="Q28" s="171"/>
      <c r="R28" s="170"/>
      <c r="S28" s="171"/>
      <c r="T28" s="170"/>
      <c r="U28" s="171"/>
      <c r="V28" s="170"/>
      <c r="W28" s="171"/>
      <c r="X28" s="170"/>
      <c r="Y28" s="171"/>
      <c r="Z28" s="170"/>
      <c r="AA28" s="171"/>
      <c r="AB28" s="170"/>
      <c r="AC28" s="171"/>
      <c r="AD28" s="170">
        <v>1</v>
      </c>
      <c r="AE28" s="171">
        <v>1</v>
      </c>
      <c r="AF28" s="170"/>
      <c r="AG28" s="171"/>
      <c r="AH28" s="170">
        <v>1</v>
      </c>
      <c r="AI28" s="171">
        <v>1</v>
      </c>
      <c r="AJ28" s="170"/>
      <c r="AK28" s="171"/>
      <c r="AL28" s="170">
        <v>1</v>
      </c>
      <c r="AM28" s="171">
        <v>1</v>
      </c>
      <c r="AN28" s="170"/>
      <c r="AO28" s="171"/>
      <c r="AP28" s="170"/>
      <c r="AQ28" s="171"/>
      <c r="AR28" s="170">
        <v>1</v>
      </c>
      <c r="AS28" s="171">
        <v>1</v>
      </c>
      <c r="AT28" s="170">
        <v>1</v>
      </c>
      <c r="AU28" s="171">
        <v>1</v>
      </c>
      <c r="AV28" s="170">
        <v>1</v>
      </c>
      <c r="AW28" s="171">
        <v>1</v>
      </c>
      <c r="AX28" s="170"/>
      <c r="AY28" s="171"/>
      <c r="AZ28" s="170">
        <v>1</v>
      </c>
      <c r="BA28" s="171">
        <v>1</v>
      </c>
      <c r="BB28" s="170"/>
      <c r="BC28" s="171"/>
    </row>
    <row r="29" spans="1:55" ht="27.75" customHeight="1" x14ac:dyDescent="0.25">
      <c r="A29" s="251"/>
      <c r="B29" s="151" t="s">
        <v>154</v>
      </c>
      <c r="C29" s="158"/>
      <c r="D29" s="163"/>
      <c r="E29" s="167"/>
      <c r="F29" s="170"/>
      <c r="G29" s="171"/>
      <c r="H29" s="170"/>
      <c r="I29" s="179"/>
      <c r="J29" s="170"/>
      <c r="K29" s="171"/>
      <c r="L29" s="170"/>
      <c r="M29" s="171"/>
      <c r="N29" s="170"/>
      <c r="O29" s="171"/>
      <c r="P29" s="170"/>
      <c r="Q29" s="171"/>
      <c r="R29" s="170"/>
      <c r="S29" s="171"/>
      <c r="T29" s="170">
        <v>1</v>
      </c>
      <c r="U29" s="171">
        <v>1</v>
      </c>
      <c r="V29" s="170"/>
      <c r="W29" s="171"/>
      <c r="X29" s="170"/>
      <c r="Y29" s="171"/>
      <c r="Z29" s="170"/>
      <c r="AA29" s="171"/>
      <c r="AB29" s="170"/>
      <c r="AC29" s="171"/>
      <c r="AD29" s="170"/>
      <c r="AE29" s="171"/>
      <c r="AF29" s="170"/>
      <c r="AG29" s="171"/>
      <c r="AH29" s="170"/>
      <c r="AI29" s="171"/>
      <c r="AJ29" s="170"/>
      <c r="AK29" s="171"/>
      <c r="AL29" s="170"/>
      <c r="AM29" s="171"/>
      <c r="AN29" s="170"/>
      <c r="AO29" s="171"/>
      <c r="AP29" s="170"/>
      <c r="AQ29" s="171"/>
      <c r="AR29" s="170"/>
      <c r="AS29" s="171"/>
      <c r="AT29" s="170">
        <v>1</v>
      </c>
      <c r="AU29" s="171">
        <v>1</v>
      </c>
      <c r="AV29" s="170"/>
      <c r="AW29" s="171"/>
      <c r="AX29" s="170"/>
      <c r="AY29" s="171"/>
      <c r="AZ29" s="170"/>
      <c r="BA29" s="171"/>
      <c r="BB29" s="170"/>
      <c r="BC29" s="171"/>
    </row>
    <row r="30" spans="1:55" ht="15" customHeight="1" x14ac:dyDescent="0.25">
      <c r="A30" s="251"/>
      <c r="B30" s="149" t="s">
        <v>126</v>
      </c>
      <c r="C30" s="158"/>
      <c r="D30" s="163">
        <v>1</v>
      </c>
      <c r="E30" s="167">
        <v>1</v>
      </c>
      <c r="F30" s="170">
        <v>1</v>
      </c>
      <c r="G30" s="171">
        <v>1</v>
      </c>
      <c r="H30" s="170"/>
      <c r="I30" s="179"/>
      <c r="J30" s="170">
        <v>1</v>
      </c>
      <c r="K30" s="171">
        <v>1</v>
      </c>
      <c r="L30" s="170"/>
      <c r="M30" s="171"/>
      <c r="N30" s="170"/>
      <c r="O30" s="171"/>
      <c r="P30" s="170">
        <v>1</v>
      </c>
      <c r="Q30" s="171">
        <v>1</v>
      </c>
      <c r="R30" s="170">
        <v>1</v>
      </c>
      <c r="S30" s="171">
        <v>1</v>
      </c>
      <c r="T30" s="170">
        <v>1</v>
      </c>
      <c r="U30" s="171">
        <v>1</v>
      </c>
      <c r="V30" s="170"/>
      <c r="W30" s="171"/>
      <c r="X30" s="170"/>
      <c r="Y30" s="171"/>
      <c r="Z30" s="170"/>
      <c r="AA30" s="171"/>
      <c r="AB30" s="170"/>
      <c r="AC30" s="171"/>
      <c r="AD30" s="170"/>
      <c r="AE30" s="171"/>
      <c r="AF30" s="170">
        <v>1</v>
      </c>
      <c r="AG30" s="171">
        <v>1</v>
      </c>
      <c r="AH30" s="170"/>
      <c r="AI30" s="171"/>
      <c r="AJ30" s="170"/>
      <c r="AK30" s="171"/>
      <c r="AL30" s="170"/>
      <c r="AM30" s="171"/>
      <c r="AN30" s="170"/>
      <c r="AO30" s="171"/>
      <c r="AP30" s="170"/>
      <c r="AQ30" s="171"/>
      <c r="AR30" s="170"/>
      <c r="AS30" s="171"/>
      <c r="AT30" s="170">
        <v>1</v>
      </c>
      <c r="AU30" s="171">
        <v>1</v>
      </c>
      <c r="AV30" s="170"/>
      <c r="AW30" s="171"/>
      <c r="AX30" s="170"/>
      <c r="AY30" s="171"/>
      <c r="AZ30" s="170"/>
      <c r="BA30" s="171"/>
      <c r="BB30" s="170"/>
      <c r="BC30" s="171"/>
    </row>
    <row r="31" spans="1:55" ht="15" customHeight="1" x14ac:dyDescent="0.25">
      <c r="A31" s="251"/>
      <c r="B31" s="146" t="s">
        <v>122</v>
      </c>
      <c r="C31" s="144"/>
      <c r="D31" s="159">
        <v>1</v>
      </c>
      <c r="E31" s="160">
        <v>1</v>
      </c>
      <c r="F31" s="170">
        <v>1</v>
      </c>
      <c r="G31" s="171">
        <v>1</v>
      </c>
      <c r="H31" s="170">
        <v>1</v>
      </c>
      <c r="I31" s="179">
        <v>1</v>
      </c>
      <c r="J31" s="170">
        <v>1</v>
      </c>
      <c r="K31" s="171">
        <v>1</v>
      </c>
      <c r="L31" s="170">
        <v>1</v>
      </c>
      <c r="M31" s="171">
        <v>1</v>
      </c>
      <c r="N31" s="170"/>
      <c r="O31" s="171"/>
      <c r="P31" s="170"/>
      <c r="Q31" s="171"/>
      <c r="R31" s="170">
        <v>1</v>
      </c>
      <c r="S31" s="171">
        <v>1</v>
      </c>
      <c r="T31" s="170"/>
      <c r="U31" s="171"/>
      <c r="V31" s="170"/>
      <c r="W31" s="171"/>
      <c r="X31" s="170"/>
      <c r="Y31" s="171"/>
      <c r="Z31" s="170">
        <v>1</v>
      </c>
      <c r="AA31" s="171">
        <v>1</v>
      </c>
      <c r="AB31" s="170"/>
      <c r="AC31" s="171"/>
      <c r="AD31" s="170"/>
      <c r="AE31" s="171"/>
      <c r="AF31" s="170"/>
      <c r="AG31" s="171"/>
      <c r="AH31" s="170">
        <v>1</v>
      </c>
      <c r="AI31" s="171">
        <v>1</v>
      </c>
      <c r="AJ31" s="170">
        <v>1</v>
      </c>
      <c r="AK31" s="171">
        <v>1</v>
      </c>
      <c r="AL31" s="170"/>
      <c r="AM31" s="171"/>
      <c r="AN31" s="170">
        <v>1</v>
      </c>
      <c r="AO31" s="171">
        <v>1</v>
      </c>
      <c r="AP31" s="170">
        <v>1</v>
      </c>
      <c r="AQ31" s="171">
        <v>1</v>
      </c>
      <c r="AR31" s="170"/>
      <c r="AS31" s="171"/>
      <c r="AT31" s="170"/>
      <c r="AU31" s="171"/>
      <c r="AV31" s="170"/>
      <c r="AW31" s="171"/>
      <c r="AX31" s="170"/>
      <c r="AY31" s="171"/>
      <c r="AZ31" s="170">
        <v>1</v>
      </c>
      <c r="BA31" s="171">
        <v>1</v>
      </c>
      <c r="BB31" s="170">
        <v>1</v>
      </c>
      <c r="BC31" s="171">
        <v>1</v>
      </c>
    </row>
    <row r="32" spans="1:55" ht="30.75" customHeight="1" x14ac:dyDescent="0.25">
      <c r="A32" s="251"/>
      <c r="B32" s="149" t="s">
        <v>123</v>
      </c>
      <c r="C32" s="144"/>
      <c r="D32" s="159">
        <v>1</v>
      </c>
      <c r="E32" s="160">
        <v>1</v>
      </c>
      <c r="F32" s="170"/>
      <c r="G32" s="171"/>
      <c r="H32" s="170">
        <v>1</v>
      </c>
      <c r="I32" s="179">
        <v>1</v>
      </c>
      <c r="J32" s="170">
        <v>1</v>
      </c>
      <c r="K32" s="171">
        <v>1</v>
      </c>
      <c r="L32" s="170">
        <v>1</v>
      </c>
      <c r="M32" s="171">
        <v>1</v>
      </c>
      <c r="N32" s="170">
        <v>1</v>
      </c>
      <c r="O32" s="171">
        <v>1</v>
      </c>
      <c r="P32" s="170">
        <v>1</v>
      </c>
      <c r="Q32" s="171">
        <v>1</v>
      </c>
      <c r="R32" s="170">
        <v>1</v>
      </c>
      <c r="S32" s="171">
        <v>1</v>
      </c>
      <c r="T32" s="170"/>
      <c r="U32" s="171"/>
      <c r="V32" s="170">
        <v>1</v>
      </c>
      <c r="W32" s="171">
        <v>1</v>
      </c>
      <c r="X32" s="170"/>
      <c r="Y32" s="171"/>
      <c r="Z32" s="170">
        <v>1</v>
      </c>
      <c r="AA32" s="171">
        <v>1</v>
      </c>
      <c r="AB32" s="170"/>
      <c r="AC32" s="171"/>
      <c r="AD32" s="170">
        <v>1</v>
      </c>
      <c r="AE32" s="171">
        <v>1</v>
      </c>
      <c r="AF32" s="170">
        <v>1</v>
      </c>
      <c r="AG32" s="171">
        <v>1</v>
      </c>
      <c r="AH32" s="170">
        <v>1</v>
      </c>
      <c r="AI32" s="171">
        <v>1</v>
      </c>
      <c r="AJ32" s="170">
        <v>1</v>
      </c>
      <c r="AK32" s="171">
        <v>1</v>
      </c>
      <c r="AL32" s="170"/>
      <c r="AM32" s="171"/>
      <c r="AN32" s="170">
        <v>1</v>
      </c>
      <c r="AO32" s="171">
        <v>1</v>
      </c>
      <c r="AP32" s="170">
        <v>1</v>
      </c>
      <c r="AQ32" s="171">
        <v>1</v>
      </c>
      <c r="AR32" s="170">
        <v>1</v>
      </c>
      <c r="AS32" s="171">
        <v>1</v>
      </c>
      <c r="AT32" s="170"/>
      <c r="AU32" s="171"/>
      <c r="AV32" s="170">
        <v>1</v>
      </c>
      <c r="AW32" s="171">
        <v>1</v>
      </c>
      <c r="AX32" s="170">
        <v>1</v>
      </c>
      <c r="AY32" s="171">
        <v>1</v>
      </c>
      <c r="AZ32" s="170">
        <v>1</v>
      </c>
      <c r="BA32" s="171">
        <v>1</v>
      </c>
      <c r="BB32" s="170">
        <v>1</v>
      </c>
      <c r="BC32" s="171">
        <v>1</v>
      </c>
    </row>
    <row r="33" spans="1:55" ht="33.75" customHeight="1" thickBot="1" x14ac:dyDescent="0.3">
      <c r="A33" s="143" t="s">
        <v>32</v>
      </c>
      <c r="B33" s="229"/>
      <c r="C33" s="244"/>
      <c r="D33" s="168">
        <f t="shared" ref="D33:AW33" si="3">SUM(D23:D32)</f>
        <v>34</v>
      </c>
      <c r="E33" s="169">
        <f t="shared" si="3"/>
        <v>34</v>
      </c>
      <c r="F33" s="177">
        <f t="shared" si="3"/>
        <v>34</v>
      </c>
      <c r="G33" s="178">
        <f t="shared" si="3"/>
        <v>34</v>
      </c>
      <c r="H33" s="177">
        <f t="shared" si="3"/>
        <v>34</v>
      </c>
      <c r="I33" s="184">
        <f t="shared" si="3"/>
        <v>34</v>
      </c>
      <c r="J33" s="177">
        <f t="shared" si="3"/>
        <v>34</v>
      </c>
      <c r="K33" s="178">
        <f t="shared" si="3"/>
        <v>34</v>
      </c>
      <c r="L33" s="177">
        <f t="shared" si="3"/>
        <v>34</v>
      </c>
      <c r="M33" s="178">
        <f t="shared" ref="M33" si="4">SUM(M23:M32)</f>
        <v>34</v>
      </c>
      <c r="N33" s="178">
        <f t="shared" ref="N33" si="5">SUM(N23:N32)</f>
        <v>34</v>
      </c>
      <c r="O33" s="178">
        <f t="shared" ref="O33" si="6">SUM(O23:O32)</f>
        <v>34</v>
      </c>
      <c r="P33" s="178">
        <f t="shared" ref="P33" si="7">SUM(P23:P32)</f>
        <v>34</v>
      </c>
      <c r="Q33" s="178">
        <f t="shared" ref="Q33" si="8">SUM(Q23:Q32)</f>
        <v>34</v>
      </c>
      <c r="R33" s="178">
        <f t="shared" ref="R33" si="9">SUM(R23:R32)</f>
        <v>34</v>
      </c>
      <c r="S33" s="178">
        <f t="shared" ref="S33" si="10">SUM(S23:S32)</f>
        <v>34</v>
      </c>
      <c r="T33" s="178">
        <f t="shared" ref="T33" si="11">SUM(T23:T32)</f>
        <v>34</v>
      </c>
      <c r="U33" s="178">
        <f t="shared" ref="U33" si="12">SUM(U23:U32)</f>
        <v>34</v>
      </c>
      <c r="V33" s="178">
        <f t="shared" ref="V33" si="13">SUM(V23:V32)</f>
        <v>34</v>
      </c>
      <c r="W33" s="178">
        <f t="shared" ref="W33" si="14">SUM(W23:W32)</f>
        <v>34</v>
      </c>
      <c r="X33" s="178">
        <f t="shared" ref="X33" si="15">SUM(X23:X32)</f>
        <v>34</v>
      </c>
      <c r="Y33" s="178">
        <f t="shared" si="3"/>
        <v>34</v>
      </c>
      <c r="Z33" s="177">
        <f t="shared" si="3"/>
        <v>34</v>
      </c>
      <c r="AA33" s="178">
        <f t="shared" si="3"/>
        <v>34</v>
      </c>
      <c r="AB33" s="177">
        <f t="shared" si="3"/>
        <v>34</v>
      </c>
      <c r="AC33" s="178">
        <f t="shared" si="3"/>
        <v>34</v>
      </c>
      <c r="AD33" s="177">
        <f t="shared" si="3"/>
        <v>34</v>
      </c>
      <c r="AE33" s="178">
        <f t="shared" si="3"/>
        <v>34</v>
      </c>
      <c r="AF33" s="177">
        <f t="shared" si="3"/>
        <v>34</v>
      </c>
      <c r="AG33" s="178">
        <f t="shared" si="3"/>
        <v>34</v>
      </c>
      <c r="AH33" s="177">
        <f t="shared" si="3"/>
        <v>34</v>
      </c>
      <c r="AI33" s="178">
        <f t="shared" si="3"/>
        <v>34</v>
      </c>
      <c r="AJ33" s="177">
        <f t="shared" si="3"/>
        <v>34</v>
      </c>
      <c r="AK33" s="178">
        <f t="shared" si="3"/>
        <v>34</v>
      </c>
      <c r="AL33" s="177">
        <f t="shared" si="3"/>
        <v>34</v>
      </c>
      <c r="AM33" s="178">
        <f t="shared" si="3"/>
        <v>34</v>
      </c>
      <c r="AN33" s="177">
        <f t="shared" si="3"/>
        <v>34</v>
      </c>
      <c r="AO33" s="178">
        <f t="shared" si="3"/>
        <v>34</v>
      </c>
      <c r="AP33" s="177">
        <f t="shared" si="3"/>
        <v>34</v>
      </c>
      <c r="AQ33" s="178">
        <f t="shared" si="3"/>
        <v>34</v>
      </c>
      <c r="AR33" s="177">
        <f t="shared" si="3"/>
        <v>34</v>
      </c>
      <c r="AS33" s="178">
        <f t="shared" si="3"/>
        <v>34</v>
      </c>
      <c r="AT33" s="177">
        <f t="shared" si="3"/>
        <v>34</v>
      </c>
      <c r="AU33" s="178">
        <f t="shared" si="3"/>
        <v>34</v>
      </c>
      <c r="AV33" s="177">
        <f t="shared" si="3"/>
        <v>34</v>
      </c>
      <c r="AW33" s="178">
        <f t="shared" si="3"/>
        <v>34</v>
      </c>
      <c r="AX33" s="177">
        <f t="shared" ref="AX33:BA33" si="16">SUM(AX23:AX32)</f>
        <v>34</v>
      </c>
      <c r="AY33" s="178">
        <f t="shared" si="16"/>
        <v>34</v>
      </c>
      <c r="AZ33" s="177">
        <f t="shared" si="16"/>
        <v>34</v>
      </c>
      <c r="BA33" s="178">
        <f t="shared" si="16"/>
        <v>34</v>
      </c>
      <c r="BB33" s="177">
        <f t="shared" ref="BB33:BC33" si="17">SUM(BB23:BB32)</f>
        <v>34</v>
      </c>
      <c r="BC33" s="178">
        <f t="shared" si="17"/>
        <v>34</v>
      </c>
    </row>
    <row r="34" spans="1:55" ht="15" customHeight="1" x14ac:dyDescent="0.25">
      <c r="A34" s="36"/>
      <c r="E34" s="36"/>
    </row>
  </sheetData>
  <mergeCells count="42">
    <mergeCell ref="BB1:BC1"/>
    <mergeCell ref="B33:C33"/>
    <mergeCell ref="A14:A19"/>
    <mergeCell ref="B15:B16"/>
    <mergeCell ref="C15:C16"/>
    <mergeCell ref="B18:B19"/>
    <mergeCell ref="C18:C19"/>
    <mergeCell ref="A20:A21"/>
    <mergeCell ref="A8:A9"/>
    <mergeCell ref="A10:A13"/>
    <mergeCell ref="B10:B11"/>
    <mergeCell ref="C10:C11"/>
    <mergeCell ref="A24:A32"/>
    <mergeCell ref="D1:E1"/>
    <mergeCell ref="B6:B7"/>
    <mergeCell ref="A6:A7"/>
    <mergeCell ref="F1:G1"/>
    <mergeCell ref="H1:I1"/>
    <mergeCell ref="A3:A4"/>
    <mergeCell ref="J1:K1"/>
    <mergeCell ref="L1:M1"/>
    <mergeCell ref="A1:C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X1:AY1"/>
    <mergeCell ref="AZ1:BA1"/>
    <mergeCell ref="AN1:AO1"/>
    <mergeCell ref="AP1:AQ1"/>
    <mergeCell ref="AR1:AS1"/>
    <mergeCell ref="AT1:AU1"/>
    <mergeCell ref="AV1:AW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5-8 кл</vt:lpstr>
      <vt:lpstr>11</vt:lpstr>
      <vt:lpstr>10-11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 85</cp:lastModifiedBy>
  <cp:lastPrinted>2020-09-10T08:31:13Z</cp:lastPrinted>
  <dcterms:created xsi:type="dcterms:W3CDTF">2015-07-20T20:49:47Z</dcterms:created>
  <dcterms:modified xsi:type="dcterms:W3CDTF">2020-09-22T12:55:51Z</dcterms:modified>
</cp:coreProperties>
</file>