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75" windowWidth="9900" windowHeight="7470" activeTab="3"/>
  </bookViews>
  <sheets>
    <sheet name="1-4 кл" sheetId="1" r:id="rId1"/>
    <sheet name="5-8 кл" sheetId="5" r:id="rId2"/>
    <sheet name="11" sheetId="8" r:id="rId3"/>
    <sheet name="Фгос 10-11" sheetId="9" r:id="rId4"/>
  </sheets>
  <calcPr calcId="144525" refMode="R1C1"/>
</workbook>
</file>

<file path=xl/calcChain.xml><?xml version="1.0" encoding="utf-8"?>
<calcChain xmlns="http://schemas.openxmlformats.org/spreadsheetml/2006/main">
  <c r="Q12" i="9" l="1"/>
  <c r="P12" i="9"/>
  <c r="AM10" i="9" l="1"/>
  <c r="AL10" i="9"/>
  <c r="BC10" i="9"/>
  <c r="BB10" i="9"/>
  <c r="BA10" i="9"/>
  <c r="AZ10" i="9"/>
  <c r="AY10" i="9"/>
  <c r="AX10" i="9"/>
  <c r="AW10" i="9"/>
  <c r="AV10" i="9"/>
  <c r="AU10" i="9"/>
  <c r="AT10" i="9"/>
  <c r="AS10" i="9"/>
  <c r="AR10" i="9"/>
  <c r="AQ10" i="9"/>
  <c r="AP10" i="9"/>
  <c r="X14" i="9"/>
  <c r="W14" i="9"/>
  <c r="V14" i="9"/>
  <c r="AA10" i="9"/>
  <c r="Z10" i="9"/>
  <c r="S10" i="9"/>
  <c r="R10" i="9"/>
  <c r="Q10" i="9"/>
  <c r="P10" i="9"/>
  <c r="I10" i="9"/>
  <c r="H10" i="9"/>
  <c r="AO7" i="9"/>
  <c r="AN7" i="9"/>
  <c r="AK7" i="9"/>
  <c r="AJ7" i="9"/>
  <c r="AI7" i="9"/>
  <c r="AH7" i="9"/>
  <c r="AG7" i="9"/>
  <c r="AF7" i="9"/>
  <c r="AE7" i="9"/>
  <c r="AD7" i="9"/>
  <c r="BC8" i="9"/>
  <c r="BB8" i="9"/>
  <c r="BA8" i="9"/>
  <c r="AZ8" i="9"/>
  <c r="AY8" i="9"/>
  <c r="AX8" i="9"/>
  <c r="AW8" i="9"/>
  <c r="AV8" i="9"/>
  <c r="AU8" i="9"/>
  <c r="AT8" i="9"/>
  <c r="AS8" i="9"/>
  <c r="AR8" i="9"/>
  <c r="AQ8" i="9"/>
  <c r="AP8" i="9"/>
  <c r="AO8" i="9"/>
  <c r="AN8" i="9"/>
  <c r="AM8" i="9"/>
  <c r="AL8" i="9"/>
  <c r="AK8" i="9"/>
  <c r="AJ8" i="9"/>
  <c r="AI8" i="9"/>
  <c r="AH8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G14" i="9"/>
  <c r="F14" i="9"/>
  <c r="E14" i="9"/>
  <c r="D14" i="9"/>
  <c r="G11" i="9"/>
  <c r="F11" i="9"/>
  <c r="E11" i="9"/>
  <c r="D11" i="9"/>
  <c r="I12" i="9"/>
  <c r="H12" i="9"/>
  <c r="G12" i="9"/>
  <c r="F12" i="9"/>
  <c r="E12" i="9"/>
  <c r="D12" i="9"/>
  <c r="Q14" i="9"/>
  <c r="P14" i="9"/>
  <c r="O14" i="9"/>
  <c r="N14" i="9"/>
  <c r="M14" i="9"/>
  <c r="L14" i="9"/>
  <c r="K14" i="9"/>
  <c r="J14" i="9"/>
  <c r="O12" i="9"/>
  <c r="N12" i="9"/>
  <c r="M12" i="9"/>
  <c r="L12" i="9"/>
  <c r="K12" i="9"/>
  <c r="J12" i="9"/>
  <c r="O11" i="9"/>
  <c r="N11" i="9"/>
  <c r="M11" i="9"/>
  <c r="L11" i="9"/>
  <c r="K11" i="9"/>
  <c r="J11" i="9"/>
  <c r="S12" i="9"/>
  <c r="R12" i="9"/>
  <c r="U11" i="9"/>
  <c r="T11" i="9"/>
  <c r="Y12" i="9"/>
  <c r="X12" i="9"/>
  <c r="W12" i="9"/>
  <c r="V12" i="9"/>
  <c r="Y11" i="9"/>
  <c r="X11" i="9"/>
  <c r="W11" i="9"/>
  <c r="V11" i="9"/>
  <c r="AC12" i="9"/>
  <c r="AB12" i="9"/>
  <c r="AA12" i="9"/>
  <c r="Z12" i="9"/>
  <c r="AI12" i="9"/>
  <c r="AH12" i="9"/>
  <c r="AG12" i="9"/>
  <c r="AF12" i="9"/>
  <c r="AI11" i="9"/>
  <c r="AH11" i="9"/>
  <c r="AG11" i="9"/>
  <c r="AF11" i="9"/>
  <c r="AE11" i="9"/>
  <c r="AD11" i="9"/>
  <c r="AC11" i="9"/>
  <c r="AB11" i="9"/>
  <c r="AC14" i="9"/>
  <c r="AB14" i="9"/>
  <c r="AA14" i="9"/>
  <c r="Z14" i="9"/>
  <c r="Y14" i="9"/>
  <c r="AI14" i="9"/>
  <c r="AH14" i="9"/>
  <c r="AG14" i="9"/>
  <c r="AF14" i="9"/>
  <c r="BC14" i="9"/>
  <c r="BB14" i="9"/>
  <c r="BA14" i="9"/>
  <c r="AZ14" i="9"/>
  <c r="AY14" i="9"/>
  <c r="AX14" i="9"/>
  <c r="AW14" i="9"/>
  <c r="AV14" i="9"/>
  <c r="AU14" i="9"/>
  <c r="AT14" i="9"/>
  <c r="AS14" i="9"/>
  <c r="AR14" i="9"/>
  <c r="AQ14" i="9"/>
  <c r="AP14" i="9"/>
  <c r="AM14" i="9"/>
  <c r="AL14" i="9"/>
  <c r="AK14" i="9"/>
  <c r="AJ14" i="9"/>
  <c r="AO11" i="9"/>
  <c r="AN11" i="9"/>
  <c r="AK11" i="9"/>
  <c r="AJ11" i="9"/>
  <c r="AS12" i="9"/>
  <c r="AR12" i="9"/>
  <c r="AQ12" i="9"/>
  <c r="AP12" i="9"/>
  <c r="AO12" i="9"/>
  <c r="AN12" i="9"/>
  <c r="AM12" i="9"/>
  <c r="AL12" i="9"/>
  <c r="AK12" i="9"/>
  <c r="AJ12" i="9"/>
  <c r="BB12" i="9"/>
  <c r="BA12" i="9"/>
  <c r="AZ12" i="9"/>
  <c r="AY12" i="9"/>
  <c r="AX12" i="9"/>
  <c r="AW12" i="9"/>
  <c r="AV12" i="9"/>
  <c r="BC12" i="9"/>
  <c r="BC6" i="9"/>
  <c r="BB6" i="9"/>
  <c r="BA6" i="9"/>
  <c r="AZ6" i="9"/>
  <c r="AY6" i="9"/>
  <c r="AX6" i="9"/>
  <c r="AW6" i="9"/>
  <c r="AV6" i="9"/>
  <c r="AU6" i="9"/>
  <c r="AT6" i="9"/>
  <c r="AS6" i="9"/>
  <c r="AR6" i="9"/>
  <c r="AQ6" i="9"/>
  <c r="AP6" i="9"/>
  <c r="AM6" i="9"/>
  <c r="AL6" i="9"/>
  <c r="AG18" i="9"/>
  <c r="AF18" i="9"/>
  <c r="AE18" i="9"/>
  <c r="AD18" i="9"/>
  <c r="AC18" i="9"/>
  <c r="AB18" i="9"/>
  <c r="Y18" i="9"/>
  <c r="X18" i="9"/>
  <c r="W18" i="9"/>
  <c r="V18" i="9"/>
  <c r="U18" i="9"/>
  <c r="T18" i="9"/>
  <c r="AC15" i="9"/>
  <c r="AB15" i="9"/>
  <c r="Y15" i="9"/>
  <c r="X15" i="9"/>
  <c r="W15" i="9"/>
  <c r="V15" i="9"/>
  <c r="U15" i="9"/>
  <c r="T15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S19" i="9"/>
  <c r="R19" i="9"/>
  <c r="Q18" i="9"/>
  <c r="P18" i="9"/>
  <c r="BC20" i="9"/>
  <c r="BB20" i="9"/>
  <c r="BA20" i="9"/>
  <c r="AZ20" i="9"/>
  <c r="AY20" i="9"/>
  <c r="AX20" i="9"/>
  <c r="AW20" i="9"/>
  <c r="AV20" i="9"/>
  <c r="AU20" i="9"/>
  <c r="AT20" i="9"/>
  <c r="AS20" i="9"/>
  <c r="AR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O18" i="9"/>
  <c r="N18" i="9"/>
  <c r="M18" i="9"/>
  <c r="L18" i="9"/>
  <c r="K18" i="9"/>
  <c r="J18" i="9"/>
  <c r="I18" i="9"/>
  <c r="H18" i="9"/>
  <c r="G18" i="9"/>
  <c r="F18" i="9"/>
  <c r="E18" i="9"/>
  <c r="D18" i="9"/>
  <c r="O6" i="9"/>
  <c r="N6" i="9"/>
  <c r="M6" i="9"/>
  <c r="L6" i="9"/>
  <c r="K6" i="9"/>
  <c r="J6" i="9"/>
  <c r="I6" i="9"/>
  <c r="H6" i="9"/>
  <c r="G6" i="9"/>
  <c r="F6" i="9"/>
  <c r="E6" i="9"/>
  <c r="D6" i="9"/>
  <c r="BC4" i="9"/>
  <c r="BB4" i="9"/>
  <c r="BA4" i="9"/>
  <c r="AZ4" i="9"/>
  <c r="AY4" i="9"/>
  <c r="AX4" i="9"/>
  <c r="AW4" i="9"/>
  <c r="AV4" i="9"/>
  <c r="AU4" i="9"/>
  <c r="AT4" i="9"/>
  <c r="AS4" i="9"/>
  <c r="AR4" i="9"/>
  <c r="AQ4" i="9"/>
  <c r="AP4" i="9"/>
  <c r="AO4" i="9"/>
  <c r="AN4" i="9"/>
  <c r="AM4" i="9"/>
  <c r="AL4" i="9"/>
  <c r="AK4" i="9"/>
  <c r="AJ4" i="9"/>
  <c r="AI4" i="9"/>
  <c r="AH4" i="9"/>
  <c r="AG4" i="9"/>
  <c r="AF4" i="9"/>
  <c r="AE4" i="9"/>
  <c r="AD4" i="9"/>
  <c r="AC4" i="9"/>
  <c r="AB4" i="9"/>
  <c r="AA4" i="9"/>
  <c r="Z4" i="9"/>
  <c r="Y4" i="9"/>
  <c r="X4" i="9"/>
  <c r="W4" i="9"/>
  <c r="V4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/>
  <c r="BC13" i="9"/>
  <c r="BB13" i="9"/>
  <c r="AY32" i="9"/>
  <c r="BC32" i="9"/>
  <c r="BB32" i="9"/>
  <c r="BA32" i="9"/>
  <c r="AZ32" i="9"/>
  <c r="BC31" i="9"/>
  <c r="BB31" i="9"/>
  <c r="BA31" i="9"/>
  <c r="AZ31" i="9"/>
  <c r="BA28" i="9"/>
  <c r="AZ28" i="9"/>
  <c r="BA27" i="9"/>
  <c r="AZ27" i="9"/>
  <c r="AY27" i="9"/>
  <c r="AX27" i="9"/>
  <c r="BC26" i="9"/>
  <c r="BB26" i="9"/>
  <c r="BA26" i="9"/>
  <c r="AZ26" i="9"/>
  <c r="AY26" i="9"/>
  <c r="AX26" i="9"/>
  <c r="AY25" i="9"/>
  <c r="BC24" i="9"/>
  <c r="BB24" i="9"/>
  <c r="BA24" i="9"/>
  <c r="AZ24" i="9"/>
  <c r="AY24" i="9"/>
  <c r="AX32" i="9"/>
  <c r="AW32" i="9"/>
  <c r="AV32" i="9"/>
  <c r="AS32" i="9"/>
  <c r="AR32" i="9"/>
  <c r="AQ32" i="9"/>
  <c r="AP32" i="9"/>
  <c r="AO32" i="9"/>
  <c r="AN32" i="9"/>
  <c r="AK32" i="9"/>
  <c r="AJ32" i="9"/>
  <c r="AI32" i="9"/>
  <c r="AH32" i="9"/>
  <c r="AK31" i="9"/>
  <c r="AJ31" i="9"/>
  <c r="AI31" i="9"/>
  <c r="AH31" i="9"/>
  <c r="AQ31" i="9"/>
  <c r="AP31" i="9"/>
  <c r="AO31" i="9"/>
  <c r="AN31" i="9"/>
  <c r="AU30" i="9"/>
  <c r="AT30" i="9"/>
  <c r="AU29" i="9"/>
  <c r="AT29" i="9"/>
  <c r="AW28" i="9"/>
  <c r="AV28" i="9"/>
  <c r="AU28" i="9"/>
  <c r="AT28" i="9"/>
  <c r="AS28" i="9"/>
  <c r="AR28" i="9"/>
  <c r="AX25" i="9"/>
  <c r="AW25" i="9"/>
  <c r="AV25" i="9"/>
  <c r="AU25" i="9"/>
  <c r="AT25" i="9"/>
  <c r="AW26" i="9"/>
  <c r="AV26" i="9"/>
  <c r="AU26" i="9"/>
  <c r="AT26" i="9"/>
  <c r="AS26" i="9"/>
  <c r="AR26" i="9"/>
  <c r="AX24" i="9"/>
  <c r="AW24" i="9"/>
  <c r="AV24" i="9"/>
  <c r="AM28" i="9"/>
  <c r="AL28" i="9"/>
  <c r="AO27" i="9"/>
  <c r="AN27" i="9"/>
  <c r="AM27" i="9"/>
  <c r="AL27" i="9"/>
  <c r="AI28" i="9"/>
  <c r="AH28" i="9"/>
  <c r="AI26" i="9"/>
  <c r="AH26" i="9"/>
  <c r="AQ26" i="9"/>
  <c r="AP26" i="9"/>
  <c r="AO26" i="9"/>
  <c r="AN26" i="9"/>
  <c r="AM26" i="9"/>
  <c r="AL26" i="9"/>
  <c r="AK26" i="9"/>
  <c r="AJ26" i="9"/>
  <c r="AQ25" i="9"/>
  <c r="AP25" i="9"/>
  <c r="AO25" i="9"/>
  <c r="AN25" i="9"/>
  <c r="AM25" i="9"/>
  <c r="AL25" i="9"/>
  <c r="AK25" i="9"/>
  <c r="AJ25" i="9"/>
  <c r="AS24" i="9"/>
  <c r="AR24" i="9"/>
  <c r="AQ24" i="9"/>
  <c r="AP24" i="9"/>
  <c r="AO24" i="9"/>
  <c r="AN24" i="9"/>
  <c r="AM24" i="9"/>
  <c r="AL24" i="9"/>
  <c r="AK24" i="9"/>
  <c r="AJ24" i="9"/>
  <c r="AI24" i="9"/>
  <c r="AH24" i="9"/>
  <c r="AG32" i="9"/>
  <c r="AF32" i="9"/>
  <c r="AE32" i="9"/>
  <c r="AD32" i="9"/>
  <c r="AG30" i="9"/>
  <c r="AF30" i="9"/>
  <c r="AA32" i="9"/>
  <c r="Z32" i="9"/>
  <c r="AA31" i="9"/>
  <c r="Z31" i="9"/>
  <c r="W32" i="9"/>
  <c r="V32" i="9"/>
  <c r="AE28" i="9"/>
  <c r="AD28" i="9"/>
  <c r="AE27" i="9"/>
  <c r="AD27" i="9"/>
  <c r="AE26" i="9"/>
  <c r="AD26" i="9"/>
  <c r="AC26" i="9"/>
  <c r="AB26" i="9"/>
  <c r="AA26" i="9"/>
  <c r="Z26" i="9"/>
  <c r="Y26" i="9"/>
  <c r="X26" i="9"/>
  <c r="AA25" i="9"/>
  <c r="Z25" i="9"/>
  <c r="AG24" i="9"/>
  <c r="AF24" i="9"/>
  <c r="AE24" i="9"/>
  <c r="AD24" i="9"/>
  <c r="AC24" i="9"/>
  <c r="AB24" i="9"/>
  <c r="AA24" i="9"/>
  <c r="Z24" i="9"/>
  <c r="Y24" i="9"/>
  <c r="X24" i="9"/>
  <c r="S32" i="9"/>
  <c r="R32" i="9"/>
  <c r="S31" i="9"/>
  <c r="R31" i="9"/>
  <c r="U29" i="9"/>
  <c r="T29" i="9"/>
  <c r="U30" i="9"/>
  <c r="T30" i="9"/>
  <c r="S30" i="9"/>
  <c r="R30" i="9"/>
  <c r="U27" i="9"/>
  <c r="T27" i="9"/>
  <c r="S27" i="9"/>
  <c r="R27" i="9"/>
  <c r="U26" i="9"/>
  <c r="T26" i="9"/>
  <c r="S26" i="9"/>
  <c r="R26" i="9"/>
  <c r="U25" i="9"/>
  <c r="T25" i="9"/>
  <c r="U24" i="9"/>
  <c r="T24" i="9"/>
  <c r="S24" i="9"/>
  <c r="R24" i="9"/>
  <c r="Q32" i="9"/>
  <c r="P32" i="9"/>
  <c r="O32" i="9"/>
  <c r="N32" i="9"/>
  <c r="M32" i="9"/>
  <c r="L32" i="9"/>
  <c r="K32" i="9"/>
  <c r="J32" i="9"/>
  <c r="I32" i="9"/>
  <c r="H32" i="9"/>
  <c r="E32" i="9"/>
  <c r="D32" i="9"/>
  <c r="M31" i="9"/>
  <c r="L31" i="9"/>
  <c r="K31" i="9"/>
  <c r="J31" i="9"/>
  <c r="I31" i="9"/>
  <c r="H31" i="9"/>
  <c r="G31" i="9"/>
  <c r="F31" i="9"/>
  <c r="E31" i="9"/>
  <c r="D31" i="9"/>
  <c r="Q30" i="9"/>
  <c r="P30" i="9"/>
  <c r="K30" i="9"/>
  <c r="J30" i="9"/>
  <c r="G30" i="9"/>
  <c r="F30" i="9"/>
  <c r="E30" i="9"/>
  <c r="D30" i="9"/>
  <c r="E28" i="9"/>
  <c r="D28" i="9"/>
  <c r="O28" i="9"/>
  <c r="N28" i="9"/>
  <c r="O27" i="9"/>
  <c r="N27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I25" i="9"/>
  <c r="H25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BC5" i="9"/>
  <c r="BA5" i="9"/>
  <c r="AY5" i="9"/>
  <c r="AW5" i="9"/>
  <c r="AU5" i="9"/>
  <c r="AS5" i="9"/>
  <c r="AQ5" i="9"/>
  <c r="AO5" i="9"/>
  <c r="AM5" i="9"/>
  <c r="AK5" i="9"/>
  <c r="AI5" i="9"/>
  <c r="AG5" i="9"/>
  <c r="AE5" i="9"/>
  <c r="AC5" i="9"/>
  <c r="AA5" i="9"/>
  <c r="Y5" i="9"/>
  <c r="W5" i="9"/>
  <c r="U5" i="9"/>
  <c r="S5" i="9"/>
  <c r="Q5" i="9"/>
  <c r="O5" i="9"/>
  <c r="M5" i="9"/>
  <c r="K5" i="9"/>
  <c r="I5" i="9"/>
  <c r="G5" i="9"/>
  <c r="E5" i="9"/>
  <c r="BB17" i="9"/>
  <c r="AZ17" i="9"/>
  <c r="AX17" i="9"/>
  <c r="AV17" i="9"/>
  <c r="AT17" i="9"/>
  <c r="AR17" i="9"/>
  <c r="AP17" i="9"/>
  <c r="AN17" i="9"/>
  <c r="AL17" i="9"/>
  <c r="AJ17" i="9"/>
  <c r="AH17" i="9"/>
  <c r="AF17" i="9"/>
  <c r="AD17" i="9"/>
  <c r="AB17" i="9"/>
  <c r="Z17" i="9"/>
  <c r="X17" i="9"/>
  <c r="V17" i="9"/>
  <c r="T17" i="9"/>
  <c r="R17" i="9"/>
  <c r="P17" i="9"/>
  <c r="N17" i="9"/>
  <c r="L17" i="9"/>
  <c r="J17" i="9"/>
  <c r="H17" i="9"/>
  <c r="F17" i="9"/>
  <c r="D17" i="9"/>
  <c r="BC22" i="9"/>
  <c r="BB22" i="9"/>
  <c r="BA22" i="9"/>
  <c r="AZ22" i="9"/>
  <c r="AY22" i="9"/>
  <c r="AX22" i="9"/>
  <c r="AW22" i="9"/>
  <c r="AV22" i="9"/>
  <c r="AU22" i="9"/>
  <c r="AT22" i="9"/>
  <c r="AS22" i="9"/>
  <c r="AR22" i="9"/>
  <c r="AQ22" i="9"/>
  <c r="AP22" i="9"/>
  <c r="AO22" i="9"/>
  <c r="AN22" i="9"/>
  <c r="AM22" i="9"/>
  <c r="AL22" i="9"/>
  <c r="AK22" i="9"/>
  <c r="AJ22" i="9"/>
  <c r="AI22" i="9"/>
  <c r="AH22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BC21" i="9"/>
  <c r="BB21" i="9"/>
  <c r="BA21" i="9"/>
  <c r="AZ21" i="9"/>
  <c r="AY21" i="9"/>
  <c r="AX21" i="9"/>
  <c r="AW21" i="9"/>
  <c r="AV21" i="9"/>
  <c r="AU21" i="9"/>
  <c r="AT21" i="9"/>
  <c r="AS21" i="9"/>
  <c r="AR21" i="9"/>
  <c r="AQ21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BC9" i="9"/>
  <c r="BB9" i="9"/>
  <c r="BA9" i="9"/>
  <c r="AZ9" i="9"/>
  <c r="AY9" i="9"/>
  <c r="AX9" i="9"/>
  <c r="AW9" i="9"/>
  <c r="AV9" i="9"/>
  <c r="BC19" i="9"/>
  <c r="BB19" i="9"/>
  <c r="AU19" i="9"/>
  <c r="AT19" i="9"/>
  <c r="AS19" i="9"/>
  <c r="AR19" i="9"/>
  <c r="AY19" i="9"/>
  <c r="AX19" i="9"/>
  <c r="AW16" i="9"/>
  <c r="AV16" i="9"/>
  <c r="AU16" i="9"/>
  <c r="AT16" i="9"/>
  <c r="AU13" i="9"/>
  <c r="AT13" i="9"/>
  <c r="AS13" i="9"/>
  <c r="AR13" i="9"/>
  <c r="AQ13" i="9"/>
  <c r="AP13" i="9"/>
  <c r="AM13" i="9"/>
  <c r="AL13" i="9"/>
  <c r="AK13" i="9"/>
  <c r="AJ13" i="9"/>
  <c r="AU9" i="9"/>
  <c r="AT9" i="9"/>
  <c r="AS9" i="9"/>
  <c r="AR9" i="9"/>
  <c r="AQ9" i="9"/>
  <c r="AP9" i="9"/>
  <c r="AO9" i="9"/>
  <c r="AN9" i="9"/>
  <c r="AM9" i="9"/>
  <c r="AL9" i="9"/>
  <c r="AI19" i="9"/>
  <c r="AH19" i="9"/>
  <c r="AO19" i="9"/>
  <c r="AN19" i="9"/>
  <c r="AE16" i="9"/>
  <c r="AD16" i="9"/>
  <c r="AE13" i="9"/>
  <c r="AD13" i="9"/>
  <c r="AC13" i="9"/>
  <c r="AB13" i="9"/>
  <c r="AA13" i="9"/>
  <c r="Z13" i="9"/>
  <c r="S13" i="9"/>
  <c r="R13" i="9"/>
  <c r="W13" i="9"/>
  <c r="V13" i="9"/>
  <c r="AA9" i="9"/>
  <c r="Z9" i="9"/>
  <c r="G9" i="9"/>
  <c r="F9" i="9"/>
  <c r="Y9" i="9"/>
  <c r="X9" i="9"/>
  <c r="W9" i="9"/>
  <c r="V9" i="9"/>
  <c r="U9" i="9"/>
  <c r="T9" i="9"/>
  <c r="S9" i="9"/>
  <c r="R9" i="9"/>
  <c r="O9" i="9"/>
  <c r="N9" i="9"/>
  <c r="M9" i="9"/>
  <c r="L9" i="9"/>
  <c r="M16" i="9"/>
  <c r="L16" i="9"/>
  <c r="K16" i="9"/>
  <c r="J16" i="9"/>
  <c r="I13" i="9"/>
  <c r="H13" i="9"/>
  <c r="G13" i="9"/>
  <c r="F13" i="9"/>
  <c r="BC3" i="9"/>
  <c r="BB3" i="9"/>
  <c r="BA3" i="9"/>
  <c r="AZ3" i="9"/>
  <c r="AY3" i="9"/>
  <c r="AX3" i="9"/>
  <c r="AW3" i="9"/>
  <c r="AV3" i="9"/>
  <c r="AU3" i="9"/>
  <c r="AT3" i="9"/>
  <c r="AS3" i="9"/>
  <c r="AR3" i="9"/>
  <c r="AQ3" i="9"/>
  <c r="AP3" i="9"/>
  <c r="AO3" i="9"/>
  <c r="AN3" i="9"/>
  <c r="AM3" i="9"/>
  <c r="AL3" i="9"/>
  <c r="AK3" i="9"/>
  <c r="AJ3" i="9"/>
  <c r="AI3" i="9"/>
  <c r="AH3" i="9"/>
  <c r="AG3" i="9"/>
  <c r="AF3" i="9"/>
  <c r="AE3" i="9"/>
  <c r="AD3" i="9"/>
  <c r="AC3" i="9"/>
  <c r="AB3" i="9"/>
  <c r="AA3" i="9"/>
  <c r="Z3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D3" i="9"/>
  <c r="BC23" i="9"/>
  <c r="BC33" i="9" s="1"/>
  <c r="BB23" i="9"/>
  <c r="BB33" i="9" s="1"/>
  <c r="BA23" i="9"/>
  <c r="BA33" i="9" s="1"/>
  <c r="AZ23" i="9"/>
  <c r="AZ33" i="9" s="1"/>
  <c r="AY23" i="9"/>
  <c r="AY33" i="9" s="1"/>
  <c r="AX23" i="9"/>
  <c r="AX33" i="9" s="1"/>
  <c r="AW23" i="9"/>
  <c r="AW33" i="9" s="1"/>
  <c r="AV23" i="9"/>
  <c r="AV33" i="9" s="1"/>
  <c r="AU23" i="9"/>
  <c r="AU33" i="9" s="1"/>
  <c r="AT23" i="9"/>
  <c r="AT33" i="9" s="1"/>
  <c r="AS23" i="9"/>
  <c r="AS33" i="9" s="1"/>
  <c r="AR23" i="9"/>
  <c r="AR33" i="9" s="1"/>
  <c r="AQ23" i="9"/>
  <c r="AQ33" i="9" s="1"/>
  <c r="AP23" i="9"/>
  <c r="AP33" i="9" s="1"/>
  <c r="AO23" i="9"/>
  <c r="AO33" i="9" s="1"/>
  <c r="AN23" i="9"/>
  <c r="AN33" i="9" s="1"/>
  <c r="AM23" i="9"/>
  <c r="AM33" i="9" s="1"/>
  <c r="AL23" i="9"/>
  <c r="AL33" i="9" s="1"/>
  <c r="AK23" i="9"/>
  <c r="AK33" i="9" s="1"/>
  <c r="AJ23" i="9"/>
  <c r="AJ33" i="9" s="1"/>
  <c r="AI23" i="9"/>
  <c r="AI33" i="9" s="1"/>
  <c r="AH23" i="9"/>
  <c r="AH33" i="9" s="1"/>
  <c r="AG23" i="9"/>
  <c r="AG33" i="9" s="1"/>
  <c r="AF23" i="9"/>
  <c r="AF33" i="9" s="1"/>
  <c r="AE23" i="9"/>
  <c r="AE33" i="9" s="1"/>
  <c r="AD23" i="9"/>
  <c r="AD33" i="9" s="1"/>
  <c r="AC23" i="9"/>
  <c r="AC33" i="9" s="1"/>
  <c r="AB23" i="9"/>
  <c r="AB33" i="9" s="1"/>
  <c r="AA23" i="9"/>
  <c r="AA33" i="9" s="1"/>
  <c r="Z23" i="9"/>
  <c r="Z33" i="9" s="1"/>
  <c r="Y23" i="9"/>
  <c r="Y33" i="9" s="1"/>
  <c r="X23" i="9"/>
  <c r="X33" i="9" s="1"/>
  <c r="W23" i="9"/>
  <c r="W33" i="9" s="1"/>
  <c r="V23" i="9"/>
  <c r="V33" i="9" s="1"/>
  <c r="U23" i="9"/>
  <c r="U33" i="9" s="1"/>
  <c r="T23" i="9"/>
  <c r="T33" i="9" s="1"/>
  <c r="S23" i="9"/>
  <c r="S33" i="9" s="1"/>
  <c r="R23" i="9"/>
  <c r="R33" i="9" s="1"/>
  <c r="Q23" i="9"/>
  <c r="Q33" i="9" s="1"/>
  <c r="P23" i="9"/>
  <c r="P33" i="9" s="1"/>
  <c r="O23" i="9"/>
  <c r="O33" i="9" s="1"/>
  <c r="N23" i="9"/>
  <c r="N33" i="9" s="1"/>
  <c r="M23" i="9"/>
  <c r="M33" i="9" s="1"/>
  <c r="L23" i="9"/>
  <c r="L33" i="9" s="1"/>
  <c r="K23" i="9"/>
  <c r="K33" i="9" s="1"/>
  <c r="J23" i="9"/>
  <c r="J33" i="9" s="1"/>
  <c r="I23" i="9"/>
  <c r="I33" i="9" s="1"/>
  <c r="H23" i="9"/>
  <c r="H33" i="9" s="1"/>
  <c r="G23" i="9"/>
  <c r="G33" i="9" s="1"/>
  <c r="F23" i="9"/>
  <c r="F33" i="9" s="1"/>
  <c r="E23" i="9"/>
  <c r="E33" i="9" s="1"/>
  <c r="D23" i="9"/>
  <c r="D33" i="9" s="1"/>
  <c r="M23" i="5" l="1"/>
  <c r="L23" i="5"/>
  <c r="I18" i="5"/>
  <c r="H18" i="5"/>
  <c r="J19" i="5"/>
  <c r="D17" i="5"/>
  <c r="G16" i="1"/>
  <c r="F16" i="1"/>
  <c r="E16" i="1"/>
  <c r="G9" i="1"/>
  <c r="F9" i="1"/>
  <c r="E9" i="1"/>
  <c r="G8" i="1"/>
  <c r="F8" i="1"/>
  <c r="E8" i="1"/>
  <c r="M30" i="5" l="1"/>
  <c r="L30" i="5"/>
  <c r="M29" i="5"/>
  <c r="L29" i="5"/>
  <c r="I16" i="1" l="1"/>
  <c r="H16" i="1"/>
  <c r="I6" i="1"/>
  <c r="H6" i="1"/>
  <c r="K23" i="5" l="1"/>
  <c r="J23" i="5"/>
  <c r="K25" i="5" l="1"/>
  <c r="J25" i="5"/>
  <c r="H22" i="5"/>
  <c r="D17" i="8" l="1"/>
  <c r="D12" i="8"/>
  <c r="D30" i="8"/>
  <c r="D29" i="8"/>
  <c r="D28" i="8"/>
  <c r="D27" i="8"/>
  <c r="D26" i="8"/>
  <c r="D23" i="8"/>
  <c r="D22" i="8"/>
  <c r="D21" i="8"/>
  <c r="D16" i="8"/>
  <c r="D18" i="8"/>
  <c r="D14" i="8"/>
  <c r="D13" i="8"/>
  <c r="D11" i="8"/>
  <c r="D10" i="8"/>
  <c r="D9" i="8"/>
  <c r="D8" i="8"/>
  <c r="D7" i="8"/>
  <c r="D6" i="8"/>
  <c r="D4" i="8"/>
  <c r="D19" i="8"/>
  <c r="D20" i="8"/>
  <c r="D5" i="8"/>
  <c r="D3" i="8"/>
  <c r="D15" i="8"/>
  <c r="D2" i="8"/>
  <c r="G29" i="5" l="1"/>
  <c r="F29" i="5"/>
  <c r="E29" i="5"/>
  <c r="I17" i="5"/>
  <c r="H17" i="5"/>
  <c r="M24" i="5"/>
  <c r="L24" i="5"/>
  <c r="K24" i="5"/>
  <c r="J24" i="5"/>
  <c r="I22" i="5"/>
  <c r="D22" i="5"/>
  <c r="C22" i="5"/>
  <c r="M18" i="5"/>
  <c r="L18" i="5"/>
  <c r="I21" i="5"/>
  <c r="H21" i="5"/>
  <c r="G21" i="5"/>
  <c r="F21" i="5"/>
  <c r="E21" i="5"/>
  <c r="D21" i="5"/>
  <c r="C21" i="5"/>
  <c r="K20" i="5"/>
  <c r="J20" i="5"/>
  <c r="I20" i="5"/>
  <c r="H20" i="5"/>
  <c r="G20" i="5"/>
  <c r="F20" i="5"/>
  <c r="E20" i="5"/>
  <c r="D20" i="5"/>
  <c r="C20" i="5"/>
  <c r="G17" i="5"/>
  <c r="F17" i="5"/>
  <c r="E17" i="5"/>
  <c r="G16" i="5"/>
  <c r="F16" i="5"/>
  <c r="E16" i="5"/>
  <c r="D16" i="5"/>
  <c r="C16" i="5"/>
  <c r="M15" i="5"/>
  <c r="L15" i="5"/>
  <c r="K15" i="5"/>
  <c r="J15" i="5"/>
  <c r="I15" i="5"/>
  <c r="H15" i="5"/>
  <c r="G15" i="5"/>
  <c r="F15" i="5"/>
  <c r="E15" i="5"/>
  <c r="D29" i="5"/>
  <c r="C29" i="5"/>
  <c r="M13" i="5"/>
  <c r="L13" i="5"/>
  <c r="K13" i="5"/>
  <c r="J13" i="5"/>
  <c r="I13" i="5"/>
  <c r="H13" i="5"/>
  <c r="I23" i="5"/>
  <c r="H23" i="5"/>
  <c r="G23" i="5"/>
  <c r="F23" i="5"/>
  <c r="E23" i="5"/>
  <c r="D23" i="5"/>
  <c r="C23" i="5"/>
  <c r="C17" i="5"/>
  <c r="M19" i="5"/>
  <c r="L19" i="5"/>
  <c r="K18" i="5"/>
  <c r="J18" i="5"/>
  <c r="M17" i="5"/>
  <c r="L17" i="5"/>
  <c r="K17" i="5"/>
  <c r="J17" i="5"/>
  <c r="M16" i="5"/>
  <c r="L16" i="5"/>
  <c r="K16" i="5"/>
  <c r="J16" i="5"/>
  <c r="I16" i="5"/>
  <c r="H16" i="5"/>
  <c r="M14" i="5"/>
  <c r="L14" i="5"/>
  <c r="K14" i="5"/>
  <c r="J14" i="5"/>
  <c r="I14" i="5"/>
  <c r="H14" i="5"/>
  <c r="G14" i="5"/>
  <c r="F14" i="5"/>
  <c r="E14" i="5"/>
  <c r="D14" i="5"/>
  <c r="C14" i="5"/>
  <c r="K7" i="5"/>
  <c r="J7" i="5"/>
  <c r="I7" i="5"/>
  <c r="H7" i="5"/>
  <c r="K10" i="5"/>
  <c r="H10" i="5"/>
  <c r="F10" i="5"/>
  <c r="E10" i="5"/>
  <c r="D10" i="5"/>
  <c r="C10" i="5"/>
  <c r="L8" i="5"/>
  <c r="J8" i="5"/>
  <c r="I8" i="5"/>
  <c r="M25" i="5"/>
  <c r="L25" i="5"/>
  <c r="I25" i="5"/>
  <c r="H25" i="5"/>
  <c r="G25" i="5"/>
  <c r="F25" i="5"/>
  <c r="E25" i="5"/>
  <c r="D25" i="5"/>
  <c r="C25" i="5"/>
  <c r="K19" i="5"/>
  <c r="M8" i="5"/>
  <c r="L9" i="5"/>
  <c r="K11" i="5"/>
  <c r="H11" i="5"/>
  <c r="J9" i="5"/>
  <c r="I9" i="5"/>
  <c r="G10" i="5"/>
  <c r="F11" i="5"/>
  <c r="E11" i="5"/>
  <c r="D11" i="5"/>
  <c r="C11" i="5"/>
  <c r="G7" i="5"/>
  <c r="F7" i="5"/>
  <c r="E7" i="5"/>
  <c r="D7" i="5"/>
  <c r="C7" i="5"/>
  <c r="M7" i="5"/>
  <c r="L7" i="5"/>
  <c r="M6" i="5"/>
  <c r="L6" i="5"/>
  <c r="K6" i="5"/>
  <c r="J6" i="5"/>
  <c r="I6" i="5"/>
  <c r="H6" i="5"/>
  <c r="G6" i="5"/>
  <c r="F6" i="5"/>
  <c r="E6" i="5"/>
  <c r="M12" i="5" l="1"/>
  <c r="L12" i="5"/>
  <c r="K12" i="5"/>
  <c r="J12" i="5"/>
  <c r="I12" i="5"/>
  <c r="H12" i="5"/>
  <c r="G12" i="5"/>
  <c r="F12" i="5"/>
  <c r="E12" i="5"/>
  <c r="D12" i="5"/>
  <c r="C12" i="5"/>
  <c r="D6" i="5"/>
  <c r="C6" i="5"/>
  <c r="K5" i="5"/>
  <c r="J5" i="5"/>
  <c r="I5" i="5"/>
  <c r="H5" i="5"/>
  <c r="K4" i="5"/>
  <c r="J4" i="5"/>
  <c r="I4" i="5"/>
  <c r="H4" i="5"/>
  <c r="D15" i="1" l="1"/>
  <c r="C15" i="1"/>
  <c r="D14" i="1"/>
  <c r="C14" i="1"/>
  <c r="D13" i="1"/>
  <c r="C13" i="1"/>
  <c r="D16" i="1"/>
  <c r="C16" i="1"/>
  <c r="D11" i="1"/>
  <c r="C11" i="1"/>
  <c r="D10" i="1"/>
  <c r="C10" i="1"/>
  <c r="D7" i="1"/>
  <c r="C7" i="1"/>
  <c r="D6" i="1"/>
  <c r="C6" i="1"/>
  <c r="K16" i="1"/>
  <c r="J16" i="1"/>
  <c r="I15" i="1"/>
  <c r="H15" i="1"/>
  <c r="G15" i="1"/>
  <c r="F15" i="1"/>
  <c r="E15" i="1"/>
  <c r="I14" i="1"/>
  <c r="H14" i="1"/>
  <c r="G14" i="1"/>
  <c r="F14" i="1"/>
  <c r="E14" i="1"/>
  <c r="I13" i="1"/>
  <c r="H13" i="1"/>
  <c r="G13" i="1"/>
  <c r="F13" i="1"/>
  <c r="E13" i="1"/>
  <c r="K15" i="1"/>
  <c r="J15" i="1"/>
  <c r="K14" i="1"/>
  <c r="J14" i="1"/>
  <c r="K13" i="1"/>
  <c r="J13" i="1"/>
  <c r="K12" i="1"/>
  <c r="J12" i="1"/>
  <c r="K11" i="1"/>
  <c r="J11" i="1"/>
  <c r="I11" i="1"/>
  <c r="H11" i="1"/>
  <c r="G11" i="1"/>
  <c r="F11" i="1"/>
  <c r="E11" i="1"/>
  <c r="K9" i="1"/>
  <c r="J9" i="1"/>
  <c r="I9" i="1"/>
  <c r="H9" i="1"/>
  <c r="K8" i="1"/>
  <c r="J8" i="1"/>
  <c r="I8" i="1"/>
  <c r="H8" i="1"/>
  <c r="K7" i="1"/>
  <c r="J7" i="1"/>
  <c r="K10" i="1"/>
  <c r="J10" i="1"/>
  <c r="I10" i="1"/>
  <c r="H10" i="1"/>
  <c r="G10" i="1"/>
  <c r="F10" i="1"/>
  <c r="E10" i="1"/>
  <c r="I7" i="1"/>
  <c r="H7" i="1"/>
  <c r="G7" i="1"/>
  <c r="F7" i="1"/>
  <c r="E7" i="1"/>
  <c r="J6" i="1"/>
  <c r="K6" i="1"/>
  <c r="G6" i="1"/>
  <c r="F6" i="1"/>
  <c r="E6" i="1"/>
  <c r="K5" i="1"/>
  <c r="J5" i="1"/>
  <c r="I5" i="1"/>
  <c r="H5" i="1"/>
  <c r="K4" i="1"/>
  <c r="K17" i="1" s="1"/>
  <c r="J4" i="1"/>
  <c r="I4" i="1"/>
  <c r="H4" i="1"/>
  <c r="E5" i="8"/>
  <c r="E30" i="8"/>
  <c r="E29" i="8"/>
  <c r="E28" i="8"/>
  <c r="E27" i="8"/>
  <c r="E26" i="8"/>
  <c r="D25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4" i="8"/>
  <c r="D24" i="8"/>
  <c r="E2" i="8"/>
  <c r="C28" i="5"/>
  <c r="D28" i="5"/>
  <c r="E28" i="5"/>
  <c r="F28" i="5"/>
  <c r="G28" i="5"/>
  <c r="H28" i="5"/>
  <c r="I28" i="5"/>
  <c r="J28" i="5"/>
  <c r="K28" i="5"/>
  <c r="L28" i="5"/>
  <c r="M28" i="5"/>
  <c r="N29" i="5"/>
  <c r="D31" i="8" l="1"/>
  <c r="E25" i="8"/>
  <c r="E3" i="8"/>
  <c r="E24" i="8" l="1"/>
  <c r="E32" i="8" s="1"/>
  <c r="M26" i="5"/>
  <c r="L26" i="5"/>
  <c r="L9" i="1"/>
  <c r="L10" i="1"/>
  <c r="L11" i="1"/>
  <c r="L12" i="1"/>
  <c r="L13" i="1"/>
  <c r="L14" i="1"/>
  <c r="L7" i="1"/>
  <c r="G26" i="5" l="1"/>
  <c r="G31" i="5" s="1"/>
  <c r="G17" i="1"/>
  <c r="L5" i="1"/>
  <c r="N5" i="5"/>
  <c r="N4" i="5"/>
  <c r="L31" i="5"/>
  <c r="N30" i="5"/>
  <c r="N28" i="5" s="1"/>
  <c r="N6" i="5"/>
  <c r="N11" i="5"/>
  <c r="N12" i="5"/>
  <c r="N13" i="5"/>
  <c r="N18" i="5"/>
  <c r="N19" i="5"/>
  <c r="N24" i="5"/>
  <c r="J26" i="5"/>
  <c r="L4" i="1"/>
  <c r="L8" i="1"/>
  <c r="H26" i="5"/>
  <c r="N23" i="5"/>
  <c r="N15" i="5"/>
  <c r="L6" i="1"/>
  <c r="D17" i="1"/>
  <c r="L16" i="1"/>
  <c r="L15" i="1"/>
  <c r="L19" i="1"/>
  <c r="N9" i="5"/>
  <c r="N8" i="5"/>
  <c r="L17" i="1" l="1"/>
  <c r="K26" i="5"/>
  <c r="K31" i="5" s="1"/>
  <c r="C26" i="5"/>
  <c r="C31" i="5" s="1"/>
  <c r="D26" i="5"/>
  <c r="D31" i="5" s="1"/>
  <c r="E26" i="5"/>
  <c r="E31" i="5" s="1"/>
  <c r="F26" i="5"/>
  <c r="F31" i="5" s="1"/>
  <c r="N10" i="5"/>
  <c r="I26" i="5"/>
  <c r="I31" i="5" s="1"/>
  <c r="N25" i="5"/>
  <c r="N22" i="5"/>
  <c r="N16" i="5"/>
  <c r="N21" i="5"/>
  <c r="M31" i="5"/>
  <c r="N14" i="5"/>
  <c r="N7" i="5"/>
  <c r="N20" i="5"/>
  <c r="H31" i="5"/>
  <c r="J31" i="5"/>
  <c r="N17" i="5"/>
  <c r="E17" i="1"/>
  <c r="H17" i="1"/>
  <c r="J17" i="1"/>
  <c r="C17" i="1"/>
  <c r="F17" i="1"/>
  <c r="I17" i="1"/>
  <c r="L20" i="1"/>
  <c r="N27" i="5" l="1"/>
  <c r="N32" i="5" s="1"/>
  <c r="N31" i="5"/>
</calcChain>
</file>

<file path=xl/sharedStrings.xml><?xml version="1.0" encoding="utf-8"?>
<sst xmlns="http://schemas.openxmlformats.org/spreadsheetml/2006/main" count="279" uniqueCount="159">
  <si>
    <t>1. Обязательная часть</t>
  </si>
  <si>
    <t>Русский язык</t>
  </si>
  <si>
    <t>Литературное чтение</t>
  </si>
  <si>
    <t>Математика</t>
  </si>
  <si>
    <t>Окружающий мир</t>
  </si>
  <si>
    <t>Основы религиозной культуры и светской этики</t>
  </si>
  <si>
    <t>Музыка</t>
  </si>
  <si>
    <t>Изобразительное искусство</t>
  </si>
  <si>
    <t>Технология</t>
  </si>
  <si>
    <t>Физическая культура</t>
  </si>
  <si>
    <t>ИТОГО</t>
  </si>
  <si>
    <t>Искусство</t>
  </si>
  <si>
    <t>Общий объем учебной нагрузки</t>
  </si>
  <si>
    <t xml:space="preserve">    I  А</t>
  </si>
  <si>
    <t xml:space="preserve"> I Б</t>
  </si>
  <si>
    <t>2Б</t>
  </si>
  <si>
    <t>3Б</t>
  </si>
  <si>
    <t>4А</t>
  </si>
  <si>
    <t>4Б</t>
  </si>
  <si>
    <t>Предметные области</t>
  </si>
  <si>
    <t>Классы</t>
  </si>
  <si>
    <t>Количество часов в неделю</t>
  </si>
  <si>
    <t>Всего</t>
  </si>
  <si>
    <t>Обязательная часть</t>
  </si>
  <si>
    <t>Литература</t>
  </si>
  <si>
    <t>Математика и информатика</t>
  </si>
  <si>
    <t>Общественно-научные предметы</t>
  </si>
  <si>
    <t>Обществознание</t>
  </si>
  <si>
    <t>География</t>
  </si>
  <si>
    <t>Естественно-научные предметы</t>
  </si>
  <si>
    <t>Биология</t>
  </si>
  <si>
    <t>Физическая культура и основы безопасности жизнедеятельности</t>
  </si>
  <si>
    <t>Итого</t>
  </si>
  <si>
    <t>Учебные предметы</t>
  </si>
  <si>
    <t>Уровень программы</t>
  </si>
  <si>
    <t>Всего часов в неделю</t>
  </si>
  <si>
    <t>базовый</t>
  </si>
  <si>
    <t>Информатика и ИКТ</t>
  </si>
  <si>
    <t>Химия</t>
  </si>
  <si>
    <t>ОБЖ</t>
  </si>
  <si>
    <t xml:space="preserve">базовый </t>
  </si>
  <si>
    <t xml:space="preserve">Литература </t>
  </si>
  <si>
    <t xml:space="preserve">Физика </t>
  </si>
  <si>
    <t xml:space="preserve">Биология </t>
  </si>
  <si>
    <t>МХК</t>
  </si>
  <si>
    <t xml:space="preserve">Минимальный объем годовой аудиторной учебной нагрузки </t>
  </si>
  <si>
    <t>Компонент образовательного учреждения</t>
  </si>
  <si>
    <t>Элективный курсы изучаемые в школе</t>
  </si>
  <si>
    <t>2А</t>
  </si>
  <si>
    <t>3А</t>
  </si>
  <si>
    <t xml:space="preserve">Иностранный язык </t>
  </si>
  <si>
    <t>Право</t>
  </si>
  <si>
    <t>Часть, формируемая участниками образовательных отношений.</t>
  </si>
  <si>
    <t>Максимально допустимая недельная нагрузка</t>
  </si>
  <si>
    <t>Предельно допустимая недельной аудиторная учебная нагрузка при  5-дневной учебной неделе</t>
  </si>
  <si>
    <t>Максимально допустимая недельная нагрузка при 5-дневной учебной неделе</t>
  </si>
  <si>
    <t>Экономика</t>
  </si>
  <si>
    <t>Русский язык и литературное чтение</t>
  </si>
  <si>
    <t>Русский язык и литература</t>
  </si>
  <si>
    <t xml:space="preserve">Родной язык и родная литература </t>
  </si>
  <si>
    <t>Родной язык и литературное чтение на родном языке</t>
  </si>
  <si>
    <t>История России. Всеобщая история</t>
  </si>
  <si>
    <t xml:space="preserve">базовый    </t>
  </si>
  <si>
    <t xml:space="preserve">углублён.                                    базовый                  </t>
  </si>
  <si>
    <t xml:space="preserve">углублён. </t>
  </si>
  <si>
    <t>Астрономия</t>
  </si>
  <si>
    <t>(англ./нем)</t>
  </si>
  <si>
    <t>(англ./англ.)</t>
  </si>
  <si>
    <t xml:space="preserve">Химия </t>
  </si>
  <si>
    <t>(англ./анг)</t>
  </si>
  <si>
    <t xml:space="preserve">Информатика           </t>
  </si>
  <si>
    <t xml:space="preserve">Физика        </t>
  </si>
  <si>
    <t>Трудные вопросы орфографии и пунктуации</t>
  </si>
  <si>
    <t>Обществознание и естествознание (Окружающий мир)</t>
  </si>
  <si>
    <t xml:space="preserve"> базовый    </t>
  </si>
  <si>
    <t>Иностранный язык</t>
  </si>
  <si>
    <r>
      <t>2. Часть, формируемая участниками образовательного процесса</t>
    </r>
    <r>
      <rPr>
        <i/>
        <sz val="12"/>
        <color indexed="8"/>
        <rFont val="Times New Roman"/>
        <family val="1"/>
        <charset val="204"/>
      </rPr>
      <t/>
    </r>
  </si>
  <si>
    <t>Родной язык  на родном языке (русском)</t>
  </si>
  <si>
    <t>Литературное чтение на родном языке (русском)</t>
  </si>
  <si>
    <t>Родной язык (русский)</t>
  </si>
  <si>
    <t xml:space="preserve">Финансовая грамотность </t>
  </si>
  <si>
    <t>Всеобщая история</t>
  </si>
  <si>
    <t>История России</t>
  </si>
  <si>
    <t>Геометрия</t>
  </si>
  <si>
    <t>Алгебра и начала анализа</t>
  </si>
  <si>
    <t>2В</t>
  </si>
  <si>
    <t>5А</t>
  </si>
  <si>
    <t>5Б</t>
  </si>
  <si>
    <t>6А</t>
  </si>
  <si>
    <t>6Б</t>
  </si>
  <si>
    <t>6В</t>
  </si>
  <si>
    <t>7А</t>
  </si>
  <si>
    <t>7 Б</t>
  </si>
  <si>
    <t>8 Б</t>
  </si>
  <si>
    <t>8 А</t>
  </si>
  <si>
    <t>9 А</t>
  </si>
  <si>
    <t>9 Б</t>
  </si>
  <si>
    <t>Основы безопасности жизнедеятельности</t>
  </si>
  <si>
    <t>XI А на углубленном уровне  право, русский язык</t>
  </si>
  <si>
    <t xml:space="preserve">X А на углубленном уровне  </t>
  </si>
  <si>
    <t>История</t>
  </si>
  <si>
    <t>Индивидуально групповые занятия  по математике</t>
  </si>
  <si>
    <t>Индивидуально групповые занятия по русскому зыку</t>
  </si>
  <si>
    <t xml:space="preserve">углублён.           </t>
  </si>
  <si>
    <t xml:space="preserve">Математика. Избранные вопросы. </t>
  </si>
  <si>
    <t xml:space="preserve">Уровень </t>
  </si>
  <si>
    <t xml:space="preserve">Русский язык и литература </t>
  </si>
  <si>
    <t xml:space="preserve">Иностранные языки </t>
  </si>
  <si>
    <t xml:space="preserve">Математика и информатика </t>
  </si>
  <si>
    <t xml:space="preserve">Естественные науки </t>
  </si>
  <si>
    <t>Общественные науки</t>
  </si>
  <si>
    <t>Физическая культура, экология и основы безопасности жизнедеятельности</t>
  </si>
  <si>
    <t xml:space="preserve">Иностранный язык   (англ./нем) </t>
  </si>
  <si>
    <t xml:space="preserve">базовый                  </t>
  </si>
  <si>
    <t xml:space="preserve"> базовый                  </t>
  </si>
  <si>
    <t xml:space="preserve">Курсы по выбору  Элективный курсы </t>
  </si>
  <si>
    <t>Родная литература (русская)</t>
  </si>
  <si>
    <t>Решение генетических задач</t>
  </si>
  <si>
    <t xml:space="preserve">Искусство письменной речи </t>
  </si>
  <si>
    <t>Трудные вопросы информатики</t>
  </si>
  <si>
    <t xml:space="preserve">Физика. Избранные вопросы </t>
  </si>
  <si>
    <t>Грамматика английского языка</t>
  </si>
  <si>
    <t>Основы правовых знаний</t>
  </si>
  <si>
    <t>Обществознание , теория и практика</t>
  </si>
  <si>
    <t>Решение биологических задач повышенной сложности</t>
  </si>
  <si>
    <t xml:space="preserve">Функции в школьном курсе математики </t>
  </si>
  <si>
    <t>Индивидуальный проект</t>
  </si>
  <si>
    <t xml:space="preserve">Иностранный язык   (10 - 11 кл  англ./англ.) </t>
  </si>
  <si>
    <t xml:space="preserve">XI  А на углубленном уровне  </t>
  </si>
  <si>
    <t xml:space="preserve">Математика  </t>
  </si>
  <si>
    <t>Акберов Эмин Гурбан оглы</t>
  </si>
  <si>
    <t>Османова Диана Маратовна</t>
  </si>
  <si>
    <t>Шевцова Арина Игоревна</t>
  </si>
  <si>
    <t>Михеев Валентин Андреевич</t>
  </si>
  <si>
    <t>Круглов Дмитрий Сергеевич</t>
  </si>
  <si>
    <t>Салманов Самир Азер оглы</t>
  </si>
  <si>
    <t xml:space="preserve">Колесников Дмитрий Алексеевич </t>
  </si>
  <si>
    <t>Иваницкая Олеся Павловна</t>
  </si>
  <si>
    <t>Полякова Олеся Алексеевна</t>
  </si>
  <si>
    <t>Унанян Марине Самвеловна</t>
  </si>
  <si>
    <t>Коростелева Ольга Андреевна</t>
  </si>
  <si>
    <t>Мордовина Ксения Михайловна</t>
  </si>
  <si>
    <t>Кусманова Жаната Салаватовна</t>
  </si>
  <si>
    <t>Шуралева Александра Сергеевна</t>
  </si>
  <si>
    <t>Гребенчиков Валерий Алексеевич</t>
  </si>
  <si>
    <t>Киржеманова  Виктория Александровна</t>
  </si>
  <si>
    <t>Смольянинова Галина Александровна</t>
  </si>
  <si>
    <t>Амирасланова Эрика Садыковна</t>
  </si>
  <si>
    <t>Науменко Леонид Андреевич</t>
  </si>
  <si>
    <t>Федоров Данила Сергеевич</t>
  </si>
  <si>
    <t>Авилов Никита Геннадьевич, Кирьянчук Даниил Александрович, Марков Даниил Алексеевич</t>
  </si>
  <si>
    <t>Магулов Роман Русланович</t>
  </si>
  <si>
    <t>Марина Алёна Андреевна, Трубкина Алина Анатольевна</t>
  </si>
  <si>
    <t>Нилов Даниил Андреевич</t>
  </si>
  <si>
    <t>Карапетян Манвел Арменович</t>
  </si>
  <si>
    <t>Универсальный прфиль</t>
  </si>
  <si>
    <t>Рыжова Дарья Владимировна</t>
  </si>
  <si>
    <t xml:space="preserve">Химия в задачах и упражнениях </t>
  </si>
  <si>
    <t>Решение трудных задач по общей химии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</si>
</sst>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0" fillId="0" borderId="0" xfId="0" applyAlignment="1">
      <alignment vertical="top"/>
    </xf>
    <xf numFmtId="0" fontId="5" fillId="0" borderId="1" xfId="0" applyFont="1" applyBorder="1" applyAlignment="1">
      <alignment vertical="top" wrapText="1"/>
    </xf>
    <xf numFmtId="0" fontId="6" fillId="0" borderId="0" xfId="0" applyFont="1" applyBorder="1" applyAlignment="1">
      <alignment horizontal="right" vertical="top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/>
    </xf>
    <xf numFmtId="0" fontId="7" fillId="0" borderId="3" xfId="0" applyFont="1" applyBorder="1" applyAlignment="1">
      <alignment horizontal="right"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Alignment="1">
      <alignment vertical="top"/>
    </xf>
    <xf numFmtId="2" fontId="7" fillId="0" borderId="0" xfId="0" applyNumberFormat="1" applyFont="1" applyAlignment="1">
      <alignment vertical="top"/>
    </xf>
    <xf numFmtId="0" fontId="8" fillId="0" borderId="7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2" fontId="0" fillId="0" borderId="1" xfId="0" applyNumberFormat="1" applyBorder="1" applyAlignment="1">
      <alignment horizontal="left" vertical="top" wrapText="1"/>
    </xf>
    <xf numFmtId="2" fontId="0" fillId="0" borderId="1" xfId="0" applyNumberFormat="1" applyFont="1" applyBorder="1" applyAlignment="1">
      <alignment horizontal="left" vertical="top" wrapText="1"/>
    </xf>
    <xf numFmtId="2" fontId="7" fillId="0" borderId="2" xfId="0" applyNumberFormat="1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9" xfId="0" applyFont="1" applyBorder="1" applyAlignment="1">
      <alignment vertical="top" wrapText="1"/>
    </xf>
    <xf numFmtId="0" fontId="0" fillId="0" borderId="3" xfId="0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4" fillId="3" borderId="11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10" fillId="0" borderId="0" xfId="0" applyFont="1" applyAlignment="1">
      <alignment horizontal="right" vertical="top"/>
    </xf>
    <xf numFmtId="0" fontId="6" fillId="0" borderId="5" xfId="0" applyFont="1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horizontal="left" vertical="top" wrapText="1"/>
    </xf>
    <xf numFmtId="0" fontId="0" fillId="0" borderId="3" xfId="0" applyBorder="1" applyAlignment="1">
      <alignment vertical="top"/>
    </xf>
    <xf numFmtId="0" fontId="4" fillId="3" borderId="1" xfId="0" applyFont="1" applyFill="1" applyBorder="1" applyAlignment="1">
      <alignment vertical="top" wrapText="1"/>
    </xf>
    <xf numFmtId="0" fontId="7" fillId="0" borderId="13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left" vertical="top" wrapText="1"/>
    </xf>
    <xf numFmtId="2" fontId="0" fillId="0" borderId="13" xfId="0" applyNumberFormat="1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justify" vertical="top" wrapText="1"/>
    </xf>
    <xf numFmtId="0" fontId="0" fillId="0" borderId="15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2" fontId="7" fillId="0" borderId="1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7" fillId="0" borderId="5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7" fillId="0" borderId="15" xfId="0" applyFont="1" applyBorder="1"/>
    <xf numFmtId="0" fontId="7" fillId="0" borderId="7" xfId="0" applyFont="1" applyBorder="1" applyAlignment="1">
      <alignment vertical="top" wrapText="1"/>
    </xf>
    <xf numFmtId="0" fontId="6" fillId="0" borderId="5" xfId="0" applyFont="1" applyBorder="1" applyAlignment="1">
      <alignment horizontal="center" wrapText="1"/>
    </xf>
    <xf numFmtId="0" fontId="6" fillId="0" borderId="2" xfId="0" applyFont="1" applyBorder="1" applyAlignment="1">
      <alignment vertical="top" wrapText="1"/>
    </xf>
    <xf numFmtId="0" fontId="6" fillId="0" borderId="15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2" fillId="0" borderId="15" xfId="0" applyFont="1" applyFill="1" applyBorder="1" applyAlignment="1">
      <alignment vertical="center" wrapText="1"/>
    </xf>
    <xf numFmtId="2" fontId="0" fillId="0" borderId="0" xfId="0" applyNumberFormat="1" applyAlignment="1">
      <alignment vertical="top"/>
    </xf>
    <xf numFmtId="0" fontId="0" fillId="0" borderId="17" xfId="0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15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2" fontId="7" fillId="0" borderId="13" xfId="0" applyNumberFormat="1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vertical="top" wrapText="1"/>
    </xf>
    <xf numFmtId="0" fontId="7" fillId="3" borderId="15" xfId="0" applyFont="1" applyFill="1" applyBorder="1" applyAlignment="1">
      <alignment horizontal="left" vertical="top" wrapText="1"/>
    </xf>
    <xf numFmtId="0" fontId="7" fillId="3" borderId="15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6" fillId="3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13" fillId="0" borderId="15" xfId="0" applyFont="1" applyBorder="1" applyAlignment="1">
      <alignment horizontal="left" vertical="top" wrapText="1"/>
    </xf>
    <xf numFmtId="1" fontId="6" fillId="2" borderId="2" xfId="0" applyNumberFormat="1" applyFont="1" applyFill="1" applyBorder="1" applyAlignment="1">
      <alignment vertical="top" wrapText="1"/>
    </xf>
    <xf numFmtId="1" fontId="6" fillId="2" borderId="1" xfId="0" applyNumberFormat="1" applyFont="1" applyFill="1" applyBorder="1" applyAlignment="1">
      <alignment vertical="top" wrapText="1"/>
    </xf>
    <xf numFmtId="1" fontId="7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0" fontId="0" fillId="0" borderId="3" xfId="0" applyFont="1" applyFill="1" applyBorder="1" applyAlignment="1">
      <alignment horizontal="right" vertical="top"/>
    </xf>
    <xf numFmtId="0" fontId="0" fillId="0" borderId="3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7" fillId="0" borderId="3" xfId="0" applyFont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left" vertical="top" wrapText="1"/>
    </xf>
    <xf numFmtId="1" fontId="0" fillId="0" borderId="2" xfId="0" applyNumberFormat="1" applyBorder="1" applyAlignment="1">
      <alignment vertical="top" wrapText="1"/>
    </xf>
    <xf numFmtId="1" fontId="16" fillId="0" borderId="2" xfId="0" applyNumberFormat="1" applyFont="1" applyBorder="1" applyAlignment="1">
      <alignment vertical="top" wrapText="1"/>
    </xf>
    <xf numFmtId="1" fontId="7" fillId="0" borderId="2" xfId="0" applyNumberFormat="1" applyFont="1" applyBorder="1" applyAlignment="1">
      <alignment vertical="top" wrapText="1"/>
    </xf>
    <xf numFmtId="1" fontId="11" fillId="0" borderId="2" xfId="0" applyNumberFormat="1" applyFont="1" applyBorder="1" applyAlignment="1">
      <alignment vertical="top" wrapText="1"/>
    </xf>
    <xf numFmtId="1" fontId="7" fillId="0" borderId="4" xfId="0" applyNumberFormat="1" applyFont="1" applyBorder="1" applyAlignment="1">
      <alignment vertical="top" wrapText="1"/>
    </xf>
    <xf numFmtId="1" fontId="7" fillId="0" borderId="15" xfId="0" applyNumberFormat="1" applyFont="1" applyBorder="1" applyAlignment="1">
      <alignment vertical="top" wrapText="1"/>
    </xf>
    <xf numFmtId="1" fontId="6" fillId="0" borderId="2" xfId="0" applyNumberFormat="1" applyFont="1" applyBorder="1" applyAlignment="1">
      <alignment vertical="top" wrapText="1"/>
    </xf>
    <xf numFmtId="1" fontId="7" fillId="0" borderId="2" xfId="0" applyNumberFormat="1" applyFont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right" vertical="top" wrapText="1"/>
    </xf>
    <xf numFmtId="0" fontId="12" fillId="0" borderId="15" xfId="0" applyFont="1" applyBorder="1"/>
    <xf numFmtId="0" fontId="6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4" borderId="27" xfId="0" applyFont="1" applyFill="1" applyBorder="1" applyAlignment="1">
      <alignment horizontal="center" vertical="top" wrapText="1"/>
    </xf>
    <xf numFmtId="0" fontId="7" fillId="4" borderId="28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4" borderId="27" xfId="0" applyFont="1" applyFill="1" applyBorder="1" applyAlignment="1">
      <alignment horizontal="center" vertical="top" wrapText="1"/>
    </xf>
    <xf numFmtId="0" fontId="2" fillId="4" borderId="28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4" borderId="28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vertical="top" wrapText="1"/>
    </xf>
    <xf numFmtId="0" fontId="7" fillId="0" borderId="28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vertical="top" wrapText="1"/>
    </xf>
    <xf numFmtId="0" fontId="0" fillId="4" borderId="15" xfId="0" applyFill="1" applyBorder="1" applyAlignment="1">
      <alignment vertical="top" wrapText="1"/>
    </xf>
    <xf numFmtId="0" fontId="10" fillId="0" borderId="0" xfId="0" applyFont="1" applyAlignment="1">
      <alignment horizontal="center" vertical="top"/>
    </xf>
    <xf numFmtId="0" fontId="6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4" fillId="0" borderId="15" xfId="0" applyFont="1" applyBorder="1" applyAlignment="1">
      <alignment vertical="top"/>
    </xf>
    <xf numFmtId="0" fontId="0" fillId="0" borderId="15" xfId="0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5" xfId="0" applyFont="1" applyBorder="1" applyAlignment="1">
      <alignment horizontal="left" vertical="top" wrapText="1"/>
    </xf>
    <xf numFmtId="1" fontId="7" fillId="0" borderId="11" xfId="0" applyNumberFormat="1" applyFont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8" fillId="0" borderId="33" xfId="0" applyFont="1" applyFill="1" applyBorder="1" applyAlignment="1">
      <alignment horizontal="center" vertical="top" wrapText="1"/>
    </xf>
    <xf numFmtId="0" fontId="18" fillId="0" borderId="34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center" vertical="top" wrapText="1"/>
    </xf>
    <xf numFmtId="0" fontId="10" fillId="0" borderId="7" xfId="0" applyFont="1" applyBorder="1" applyAlignment="1">
      <alignment vertical="top"/>
    </xf>
    <xf numFmtId="0" fontId="10" fillId="0" borderId="27" xfId="0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0" fontId="10" fillId="4" borderId="27" xfId="0" applyFont="1" applyFill="1" applyBorder="1" applyAlignment="1">
      <alignment horizontal="center" vertical="top"/>
    </xf>
    <xf numFmtId="0" fontId="10" fillId="4" borderId="28" xfId="0" applyFont="1" applyFill="1" applyBorder="1" applyAlignment="1">
      <alignment horizontal="center" vertical="top"/>
    </xf>
    <xf numFmtId="0" fontId="10" fillId="4" borderId="7" xfId="0" applyFont="1" applyFill="1" applyBorder="1" applyAlignment="1">
      <alignment horizontal="center" vertical="top"/>
    </xf>
    <xf numFmtId="0" fontId="7" fillId="3" borderId="29" xfId="0" applyFont="1" applyFill="1" applyBorder="1" applyAlignment="1">
      <alignment horizontal="center" vertical="top" wrapText="1"/>
    </xf>
    <xf numFmtId="0" fontId="7" fillId="3" borderId="30" xfId="0" applyFont="1" applyFill="1" applyBorder="1" applyAlignment="1">
      <alignment horizontal="left" vertical="top" wrapText="1"/>
    </xf>
    <xf numFmtId="0" fontId="7" fillId="4" borderId="29" xfId="0" applyFont="1" applyFill="1" applyBorder="1" applyAlignment="1">
      <alignment horizontal="center" vertical="top" wrapText="1"/>
    </xf>
    <xf numFmtId="0" fontId="7" fillId="4" borderId="30" xfId="0" applyFont="1" applyFill="1" applyBorder="1" applyAlignment="1">
      <alignment horizontal="left" vertical="top" wrapText="1"/>
    </xf>
    <xf numFmtId="0" fontId="7" fillId="4" borderId="31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/>
    </xf>
    <xf numFmtId="0" fontId="6" fillId="2" borderId="22" xfId="0" applyFont="1" applyFill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2" fontId="7" fillId="0" borderId="5" xfId="0" applyNumberFormat="1" applyFont="1" applyBorder="1" applyAlignment="1">
      <alignment vertical="top"/>
    </xf>
    <xf numFmtId="0" fontId="6" fillId="0" borderId="1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9" fillId="2" borderId="20" xfId="0" applyFont="1" applyFill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6" fillId="0" borderId="14" xfId="0" applyFont="1" applyBorder="1" applyAlignment="1">
      <alignment horizontal="justify" vertical="top" wrapText="1"/>
    </xf>
    <xf numFmtId="0" fontId="4" fillId="0" borderId="11" xfId="0" applyFont="1" applyBorder="1" applyAlignment="1">
      <alignment wrapText="1"/>
    </xf>
    <xf numFmtId="0" fontId="15" fillId="0" borderId="1" xfId="0" applyFont="1" applyBorder="1" applyAlignment="1"/>
    <xf numFmtId="0" fontId="6" fillId="0" borderId="1" xfId="0" applyFont="1" applyBorder="1" applyAlignment="1"/>
    <xf numFmtId="0" fontId="6" fillId="0" borderId="5" xfId="0" applyFont="1" applyBorder="1" applyAlignment="1">
      <alignment horizontal="justify" vertical="top" wrapText="1"/>
    </xf>
    <xf numFmtId="0" fontId="7" fillId="0" borderId="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7" fillId="0" borderId="15" xfId="0" applyFont="1" applyFill="1" applyBorder="1" applyAlignment="1">
      <alignment horizontal="justify" vertical="top" wrapText="1"/>
    </xf>
    <xf numFmtId="0" fontId="0" fillId="0" borderId="15" xfId="0" applyBorder="1" applyAlignment="1">
      <alignment wrapText="1"/>
    </xf>
    <xf numFmtId="0" fontId="6" fillId="0" borderId="16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0" fontId="7" fillId="0" borderId="25" xfId="0" applyFont="1" applyFill="1" applyBorder="1" applyAlignment="1">
      <alignment horizontal="justify" vertical="top" wrapText="1"/>
    </xf>
    <xf numFmtId="0" fontId="0" fillId="0" borderId="1" xfId="0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7" fillId="0" borderId="5" xfId="0" applyFont="1" applyBorder="1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7" fillId="3" borderId="15" xfId="0" applyFont="1" applyFill="1" applyBorder="1" applyAlignment="1">
      <alignment vertical="top" wrapText="1"/>
    </xf>
    <xf numFmtId="0" fontId="10" fillId="3" borderId="15" xfId="0" applyFont="1" applyFill="1" applyBorder="1" applyAlignment="1">
      <alignment vertical="top" wrapText="1"/>
    </xf>
    <xf numFmtId="0" fontId="0" fillId="0" borderId="15" xfId="0" applyBorder="1" applyAlignment="1">
      <alignment vertical="top"/>
    </xf>
    <xf numFmtId="0" fontId="12" fillId="3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5" xfId="0" applyFont="1" applyBorder="1" applyAlignment="1">
      <alignment vertical="top"/>
    </xf>
    <xf numFmtId="0" fontId="6" fillId="0" borderId="15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0" fillId="4" borderId="15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vertical="top" wrapText="1"/>
    </xf>
    <xf numFmtId="0" fontId="1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4" fillId="0" borderId="15" xfId="0" applyFont="1" applyBorder="1" applyAlignment="1">
      <alignment vertical="top" wrapText="1"/>
    </xf>
    <xf numFmtId="0" fontId="17" fillId="0" borderId="18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14" fillId="0" borderId="24" xfId="0" applyFont="1" applyBorder="1" applyAlignment="1">
      <alignment vertical="top" wrapText="1"/>
    </xf>
    <xf numFmtId="0" fontId="10" fillId="3" borderId="7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A5" workbookViewId="0">
      <selection activeCell="B9" sqref="B9"/>
    </sheetView>
  </sheetViews>
  <sheetFormatPr defaultRowHeight="14.25" customHeight="1" x14ac:dyDescent="0.25"/>
  <cols>
    <col min="1" max="1" width="36.5703125" style="17" customWidth="1"/>
    <col min="2" max="2" width="40.85546875" style="17" customWidth="1"/>
    <col min="3" max="7" width="6.28515625" style="17" customWidth="1"/>
    <col min="8" max="11" width="6.28515625" style="1" customWidth="1"/>
    <col min="12" max="12" width="6.140625" style="18" customWidth="1"/>
    <col min="13" max="16384" width="9.140625" style="17"/>
  </cols>
  <sheetData>
    <row r="1" spans="1:12" ht="14.25" customHeight="1" thickBot="1" x14ac:dyDescent="0.3">
      <c r="A1" s="187" t="s">
        <v>19</v>
      </c>
      <c r="B1" s="4" t="s">
        <v>33</v>
      </c>
      <c r="C1" s="177" t="s">
        <v>13</v>
      </c>
      <c r="D1" s="177" t="s">
        <v>14</v>
      </c>
      <c r="E1" s="177" t="s">
        <v>48</v>
      </c>
      <c r="F1" s="177" t="s">
        <v>15</v>
      </c>
      <c r="G1" s="177" t="s">
        <v>85</v>
      </c>
      <c r="H1" s="179" t="s">
        <v>49</v>
      </c>
      <c r="I1" s="179" t="s">
        <v>16</v>
      </c>
      <c r="J1" s="179" t="s">
        <v>17</v>
      </c>
      <c r="K1" s="179" t="s">
        <v>18</v>
      </c>
      <c r="L1" s="186" t="s">
        <v>22</v>
      </c>
    </row>
    <row r="2" spans="1:12" ht="21" customHeight="1" thickBot="1" x14ac:dyDescent="0.3">
      <c r="A2" s="187"/>
      <c r="B2" s="3" t="s">
        <v>20</v>
      </c>
      <c r="C2" s="178"/>
      <c r="D2" s="178"/>
      <c r="E2" s="178"/>
      <c r="F2" s="178"/>
      <c r="G2" s="178"/>
      <c r="H2" s="180"/>
      <c r="I2" s="180"/>
      <c r="J2" s="180"/>
      <c r="K2" s="180"/>
      <c r="L2" s="178"/>
    </row>
    <row r="3" spans="1:12" ht="14.25" customHeight="1" thickBot="1" x14ac:dyDescent="0.3">
      <c r="A3" s="19"/>
      <c r="B3" s="20" t="s">
        <v>0</v>
      </c>
      <c r="C3" s="9"/>
      <c r="D3" s="9"/>
      <c r="E3" s="9"/>
      <c r="F3" s="9"/>
      <c r="G3" s="9"/>
      <c r="H3" s="46"/>
      <c r="I3" s="2"/>
      <c r="J3" s="2"/>
      <c r="K3" s="2"/>
      <c r="L3" s="111"/>
    </row>
    <row r="4" spans="1:12" ht="34.5" customHeight="1" thickBot="1" x14ac:dyDescent="0.3">
      <c r="A4" s="177" t="s">
        <v>60</v>
      </c>
      <c r="B4" s="82" t="s">
        <v>77</v>
      </c>
      <c r="C4" s="9"/>
      <c r="D4" s="9"/>
      <c r="E4" s="9"/>
      <c r="F4" s="9"/>
      <c r="G4" s="9"/>
      <c r="H4" s="46">
        <f>0.5*34</f>
        <v>17</v>
      </c>
      <c r="I4" s="46">
        <f t="shared" ref="I4:K5" si="0">0.5*34</f>
        <v>17</v>
      </c>
      <c r="J4" s="46">
        <f t="shared" si="0"/>
        <v>17</v>
      </c>
      <c r="K4" s="46">
        <f t="shared" si="0"/>
        <v>17</v>
      </c>
      <c r="L4" s="111">
        <f t="shared" ref="L4:L8" si="1">SUM(C4:K4)</f>
        <v>68</v>
      </c>
    </row>
    <row r="5" spans="1:12" ht="34.5" customHeight="1" thickBot="1" x14ac:dyDescent="0.3">
      <c r="A5" s="183"/>
      <c r="B5" s="82" t="s">
        <v>78</v>
      </c>
      <c r="C5" s="9"/>
      <c r="D5" s="9"/>
      <c r="E5" s="9"/>
      <c r="F5" s="9"/>
      <c r="G5" s="9"/>
      <c r="H5" s="46">
        <f t="shared" ref="H5" si="2">0.5*34</f>
        <v>17</v>
      </c>
      <c r="I5" s="46">
        <f t="shared" si="0"/>
        <v>17</v>
      </c>
      <c r="J5" s="46">
        <f t="shared" si="0"/>
        <v>17</v>
      </c>
      <c r="K5" s="46">
        <f t="shared" si="0"/>
        <v>17</v>
      </c>
      <c r="L5" s="111">
        <f t="shared" si="1"/>
        <v>68</v>
      </c>
    </row>
    <row r="6" spans="1:12" ht="14.25" customHeight="1" thickBot="1" x14ac:dyDescent="0.3">
      <c r="A6" s="177" t="s">
        <v>57</v>
      </c>
      <c r="B6" s="14" t="s">
        <v>1</v>
      </c>
      <c r="C6" s="14">
        <f>5*33</f>
        <v>165</v>
      </c>
      <c r="D6" s="92">
        <f>5*33</f>
        <v>165</v>
      </c>
      <c r="E6" s="71">
        <f>5*34</f>
        <v>170</v>
      </c>
      <c r="F6" s="71">
        <f t="shared" ref="F6:G6" si="3">5*34</f>
        <v>170</v>
      </c>
      <c r="G6" s="71">
        <f t="shared" si="3"/>
        <v>170</v>
      </c>
      <c r="H6" s="71">
        <f>4*34</f>
        <v>136</v>
      </c>
      <c r="I6" s="71">
        <f>4*34</f>
        <v>136</v>
      </c>
      <c r="J6" s="71">
        <f>4*34</f>
        <v>136</v>
      </c>
      <c r="K6" s="71">
        <f>4*34</f>
        <v>136</v>
      </c>
      <c r="L6" s="111">
        <f t="shared" si="1"/>
        <v>1384</v>
      </c>
    </row>
    <row r="7" spans="1:12" ht="14.25" customHeight="1" thickBot="1" x14ac:dyDescent="0.3">
      <c r="A7" s="183"/>
      <c r="B7" s="14" t="s">
        <v>2</v>
      </c>
      <c r="C7" s="14">
        <f>4*33</f>
        <v>132</v>
      </c>
      <c r="D7" s="92">
        <f>4*33</f>
        <v>132</v>
      </c>
      <c r="E7" s="14">
        <f>4*34</f>
        <v>136</v>
      </c>
      <c r="F7" s="92">
        <f t="shared" ref="F7:I7" si="4">4*34</f>
        <v>136</v>
      </c>
      <c r="G7" s="92">
        <f t="shared" si="4"/>
        <v>136</v>
      </c>
      <c r="H7" s="92">
        <f t="shared" si="4"/>
        <v>136</v>
      </c>
      <c r="I7" s="92">
        <f t="shared" si="4"/>
        <v>136</v>
      </c>
      <c r="J7" s="72">
        <f>3*34</f>
        <v>102</v>
      </c>
      <c r="K7" s="72">
        <f>3*34</f>
        <v>102</v>
      </c>
      <c r="L7" s="111">
        <f t="shared" si="1"/>
        <v>1148</v>
      </c>
    </row>
    <row r="8" spans="1:12" ht="14.25" customHeight="1" thickBot="1" x14ac:dyDescent="0.3">
      <c r="A8" s="177" t="s">
        <v>50</v>
      </c>
      <c r="B8" s="13" t="s">
        <v>50</v>
      </c>
      <c r="C8" s="13"/>
      <c r="D8" s="15"/>
      <c r="E8" s="16">
        <f>3*34</f>
        <v>102</v>
      </c>
      <c r="F8" s="16">
        <f t="shared" ref="F8:G9" si="5">3*34</f>
        <v>102</v>
      </c>
      <c r="G8" s="16">
        <f t="shared" si="5"/>
        <v>102</v>
      </c>
      <c r="H8" s="16">
        <f t="shared" ref="H8:K9" si="6">2*34</f>
        <v>68</v>
      </c>
      <c r="I8" s="16">
        <f t="shared" si="6"/>
        <v>68</v>
      </c>
      <c r="J8" s="16">
        <f t="shared" si="6"/>
        <v>68</v>
      </c>
      <c r="K8" s="16">
        <f t="shared" si="6"/>
        <v>68</v>
      </c>
      <c r="L8" s="111">
        <f t="shared" si="1"/>
        <v>578</v>
      </c>
    </row>
    <row r="9" spans="1:12" ht="14.25" customHeight="1" thickBot="1" x14ac:dyDescent="0.3">
      <c r="A9" s="183"/>
      <c r="B9" s="36" t="s">
        <v>69</v>
      </c>
      <c r="C9" s="43"/>
      <c r="D9" s="43"/>
      <c r="E9" s="12">
        <f t="shared" ref="E9" si="7">3*34</f>
        <v>102</v>
      </c>
      <c r="F9" s="12">
        <f t="shared" si="5"/>
        <v>102</v>
      </c>
      <c r="G9" s="12">
        <f t="shared" si="5"/>
        <v>102</v>
      </c>
      <c r="H9" s="12">
        <f t="shared" si="6"/>
        <v>68</v>
      </c>
      <c r="I9" s="12">
        <f t="shared" si="6"/>
        <v>68</v>
      </c>
      <c r="J9" s="12">
        <f t="shared" si="6"/>
        <v>68</v>
      </c>
      <c r="K9" s="12">
        <f t="shared" si="6"/>
        <v>68</v>
      </c>
      <c r="L9" s="111">
        <f t="shared" ref="L9:L14" si="8">SUM(C9:K9)</f>
        <v>578</v>
      </c>
    </row>
    <row r="10" spans="1:12" ht="19.5" customHeight="1" thickBot="1" x14ac:dyDescent="0.3">
      <c r="A10" s="21" t="s">
        <v>25</v>
      </c>
      <c r="B10" s="14" t="s">
        <v>3</v>
      </c>
      <c r="C10" s="92">
        <f t="shared" ref="C10:D10" si="9">4*33</f>
        <v>132</v>
      </c>
      <c r="D10" s="92">
        <f t="shared" si="9"/>
        <v>132</v>
      </c>
      <c r="E10" s="92">
        <f t="shared" ref="E10:K10" si="10">4*34</f>
        <v>136</v>
      </c>
      <c r="F10" s="92">
        <f t="shared" si="10"/>
        <v>136</v>
      </c>
      <c r="G10" s="92">
        <f t="shared" si="10"/>
        <v>136</v>
      </c>
      <c r="H10" s="92">
        <f t="shared" si="10"/>
        <v>136</v>
      </c>
      <c r="I10" s="92">
        <f t="shared" si="10"/>
        <v>136</v>
      </c>
      <c r="J10" s="92">
        <f t="shared" si="10"/>
        <v>136</v>
      </c>
      <c r="K10" s="92">
        <f t="shared" si="10"/>
        <v>136</v>
      </c>
      <c r="L10" s="111">
        <f t="shared" si="8"/>
        <v>1216</v>
      </c>
    </row>
    <row r="11" spans="1:12" ht="31.5" customHeight="1" thickBot="1" x14ac:dyDescent="0.3">
      <c r="A11" s="78" t="s">
        <v>73</v>
      </c>
      <c r="B11" s="14" t="s">
        <v>4</v>
      </c>
      <c r="C11" s="14">
        <f>2*33</f>
        <v>66</v>
      </c>
      <c r="D11" s="92">
        <f>2*33</f>
        <v>66</v>
      </c>
      <c r="E11" s="34">
        <f>2*34</f>
        <v>68</v>
      </c>
      <c r="F11" s="34">
        <f t="shared" ref="F11:K11" si="11">2*34</f>
        <v>68</v>
      </c>
      <c r="G11" s="34">
        <f t="shared" si="11"/>
        <v>68</v>
      </c>
      <c r="H11" s="34">
        <f t="shared" si="11"/>
        <v>68</v>
      </c>
      <c r="I11" s="34">
        <f t="shared" si="11"/>
        <v>68</v>
      </c>
      <c r="J11" s="34">
        <f t="shared" si="11"/>
        <v>68</v>
      </c>
      <c r="K11" s="34">
        <f t="shared" si="11"/>
        <v>68</v>
      </c>
      <c r="L11" s="111">
        <f t="shared" si="8"/>
        <v>608</v>
      </c>
    </row>
    <row r="12" spans="1:12" s="1" customFormat="1" ht="30.75" thickBot="1" x14ac:dyDescent="0.3">
      <c r="A12" s="51" t="s">
        <v>5</v>
      </c>
      <c r="B12" s="51" t="s">
        <v>5</v>
      </c>
      <c r="C12" s="44"/>
      <c r="D12" s="51"/>
      <c r="E12" s="51"/>
      <c r="F12" s="51"/>
      <c r="G12" s="51"/>
      <c r="H12" s="44"/>
      <c r="I12" s="51"/>
      <c r="J12" s="72">
        <f>1*34</f>
        <v>34</v>
      </c>
      <c r="K12" s="72">
        <f t="shared" ref="K12:K15" si="12">1*34</f>
        <v>34</v>
      </c>
      <c r="L12" s="111">
        <f t="shared" si="8"/>
        <v>68</v>
      </c>
    </row>
    <row r="13" spans="1:12" ht="14.25" customHeight="1" thickBot="1" x14ac:dyDescent="0.3">
      <c r="A13" s="188" t="s">
        <v>11</v>
      </c>
      <c r="B13" s="14" t="s">
        <v>6</v>
      </c>
      <c r="C13" s="14">
        <f>1*33</f>
        <v>33</v>
      </c>
      <c r="D13" s="92">
        <f t="shared" ref="D13:D15" si="13">1*33</f>
        <v>33</v>
      </c>
      <c r="E13" s="72">
        <f t="shared" ref="E13:I15" si="14">1*34</f>
        <v>34</v>
      </c>
      <c r="F13" s="72">
        <f t="shared" si="14"/>
        <v>34</v>
      </c>
      <c r="G13" s="72">
        <f t="shared" si="14"/>
        <v>34</v>
      </c>
      <c r="H13" s="72">
        <f t="shared" si="14"/>
        <v>34</v>
      </c>
      <c r="I13" s="72">
        <f t="shared" si="14"/>
        <v>34</v>
      </c>
      <c r="J13" s="72">
        <f t="shared" ref="J13:J15" si="15">1*34</f>
        <v>34</v>
      </c>
      <c r="K13" s="72">
        <f t="shared" si="12"/>
        <v>34</v>
      </c>
      <c r="L13" s="111">
        <f t="shared" si="8"/>
        <v>304</v>
      </c>
    </row>
    <row r="14" spans="1:12" ht="18.75" customHeight="1" thickBot="1" x14ac:dyDescent="0.3">
      <c r="A14" s="188"/>
      <c r="B14" s="14" t="s">
        <v>7</v>
      </c>
      <c r="C14" s="92">
        <f t="shared" ref="C14:C15" si="16">1*33</f>
        <v>33</v>
      </c>
      <c r="D14" s="92">
        <f t="shared" si="13"/>
        <v>33</v>
      </c>
      <c r="E14" s="72">
        <f t="shared" si="14"/>
        <v>34</v>
      </c>
      <c r="F14" s="72">
        <f t="shared" si="14"/>
        <v>34</v>
      </c>
      <c r="G14" s="72">
        <f t="shared" si="14"/>
        <v>34</v>
      </c>
      <c r="H14" s="72">
        <f t="shared" si="14"/>
        <v>34</v>
      </c>
      <c r="I14" s="72">
        <f t="shared" si="14"/>
        <v>34</v>
      </c>
      <c r="J14" s="72">
        <f t="shared" si="15"/>
        <v>34</v>
      </c>
      <c r="K14" s="72">
        <f t="shared" si="12"/>
        <v>34</v>
      </c>
      <c r="L14" s="111">
        <f t="shared" si="8"/>
        <v>304</v>
      </c>
    </row>
    <row r="15" spans="1:12" ht="14.25" customHeight="1" thickBot="1" x14ac:dyDescent="0.3">
      <c r="A15" s="21" t="s">
        <v>8</v>
      </c>
      <c r="B15" s="14" t="s">
        <v>8</v>
      </c>
      <c r="C15" s="92">
        <f t="shared" si="16"/>
        <v>33</v>
      </c>
      <c r="D15" s="92">
        <f t="shared" si="13"/>
        <v>33</v>
      </c>
      <c r="E15" s="72">
        <f t="shared" si="14"/>
        <v>34</v>
      </c>
      <c r="F15" s="72">
        <f t="shared" si="14"/>
        <v>34</v>
      </c>
      <c r="G15" s="72">
        <f t="shared" si="14"/>
        <v>34</v>
      </c>
      <c r="H15" s="72">
        <f t="shared" si="14"/>
        <v>34</v>
      </c>
      <c r="I15" s="72">
        <f t="shared" si="14"/>
        <v>34</v>
      </c>
      <c r="J15" s="72">
        <f t="shared" si="15"/>
        <v>34</v>
      </c>
      <c r="K15" s="72">
        <f t="shared" si="12"/>
        <v>34</v>
      </c>
      <c r="L15" s="111">
        <f>SUM(C15:K15)</f>
        <v>304</v>
      </c>
    </row>
    <row r="16" spans="1:12" ht="18.75" customHeight="1" thickBot="1" x14ac:dyDescent="0.3">
      <c r="A16" s="22" t="s">
        <v>9</v>
      </c>
      <c r="B16" s="13" t="s">
        <v>9</v>
      </c>
      <c r="C16" s="14">
        <f>3*33</f>
        <v>99</v>
      </c>
      <c r="D16" s="92">
        <f>3*33</f>
        <v>99</v>
      </c>
      <c r="E16" s="72">
        <f>2*34</f>
        <v>68</v>
      </c>
      <c r="F16" s="72">
        <f t="shared" ref="F16:G16" si="17">2*34</f>
        <v>68</v>
      </c>
      <c r="G16" s="72">
        <f t="shared" si="17"/>
        <v>68</v>
      </c>
      <c r="H16" s="34">
        <f>3*34</f>
        <v>102</v>
      </c>
      <c r="I16" s="34">
        <f>3*34</f>
        <v>102</v>
      </c>
      <c r="J16" s="72">
        <f t="shared" ref="J16:K16" si="18">3*34</f>
        <v>102</v>
      </c>
      <c r="K16" s="72">
        <f t="shared" si="18"/>
        <v>102</v>
      </c>
      <c r="L16" s="111">
        <f>SUM(C16:K16)</f>
        <v>810</v>
      </c>
    </row>
    <row r="17" spans="1:12" ht="14.25" customHeight="1" thickBot="1" x14ac:dyDescent="0.3">
      <c r="A17" s="181" t="s">
        <v>10</v>
      </c>
      <c r="B17" s="182"/>
      <c r="C17" s="109">
        <f>SUM(C4:C16)</f>
        <v>693</v>
      </c>
      <c r="D17" s="109">
        <f>SUM(D4:D16)</f>
        <v>693</v>
      </c>
      <c r="E17" s="110">
        <f t="shared" ref="E17:J17" si="19">SUM(E4:E16)-E9</f>
        <v>782</v>
      </c>
      <c r="F17" s="110">
        <f t="shared" si="19"/>
        <v>782</v>
      </c>
      <c r="G17" s="110">
        <f t="shared" ref="G17" si="20">SUM(G4:G16)-G9</f>
        <v>782</v>
      </c>
      <c r="H17" s="110">
        <f t="shared" si="19"/>
        <v>782</v>
      </c>
      <c r="I17" s="110">
        <f t="shared" si="19"/>
        <v>782</v>
      </c>
      <c r="J17" s="110">
        <f t="shared" si="19"/>
        <v>782</v>
      </c>
      <c r="K17" s="110">
        <f>SUM(K4:K16)-K9</f>
        <v>782</v>
      </c>
      <c r="L17" s="110">
        <f>SUM(L4:L16)-L9</f>
        <v>6860</v>
      </c>
    </row>
    <row r="18" spans="1:12" ht="37.5" customHeight="1" thickBot="1" x14ac:dyDescent="0.3">
      <c r="A18" s="181" t="s">
        <v>55</v>
      </c>
      <c r="B18" s="182"/>
      <c r="C18" s="23"/>
      <c r="D18" s="24"/>
      <c r="E18" s="24"/>
      <c r="F18" s="24"/>
      <c r="G18" s="24"/>
      <c r="H18" s="47"/>
      <c r="I18" s="45"/>
      <c r="J18" s="45"/>
      <c r="K18" s="45"/>
      <c r="L18" s="110"/>
    </row>
    <row r="19" spans="1:12" ht="37.5" customHeight="1" thickBot="1" x14ac:dyDescent="0.3">
      <c r="A19" s="189" t="s">
        <v>76</v>
      </c>
      <c r="B19" s="190"/>
      <c r="C19" s="23"/>
      <c r="D19" s="24"/>
      <c r="E19" s="24"/>
      <c r="F19" s="24"/>
      <c r="G19" s="24"/>
      <c r="H19" s="48"/>
      <c r="I19" s="55"/>
      <c r="J19" s="55"/>
      <c r="K19" s="55"/>
      <c r="L19" s="110">
        <f>SUM(C19:K19)</f>
        <v>0</v>
      </c>
    </row>
    <row r="20" spans="1:12" ht="14.25" customHeight="1" thickBot="1" x14ac:dyDescent="0.3">
      <c r="A20" s="184" t="s">
        <v>12</v>
      </c>
      <c r="B20" s="185"/>
      <c r="C20" s="80"/>
      <c r="D20" s="10"/>
      <c r="E20" s="10"/>
      <c r="F20" s="10"/>
      <c r="G20" s="10"/>
      <c r="H20" s="48"/>
      <c r="I20" s="55"/>
      <c r="J20" s="55"/>
      <c r="K20" s="55"/>
      <c r="L20" s="112">
        <f>SUM(L4:L16)</f>
        <v>7438</v>
      </c>
    </row>
  </sheetData>
  <mergeCells count="19">
    <mergeCell ref="A20:B20"/>
    <mergeCell ref="L1:L2"/>
    <mergeCell ref="A1:A2"/>
    <mergeCell ref="H1:H2"/>
    <mergeCell ref="I1:I2"/>
    <mergeCell ref="J1:J2"/>
    <mergeCell ref="E1:E2"/>
    <mergeCell ref="A13:A14"/>
    <mergeCell ref="C1:C2"/>
    <mergeCell ref="A19:B19"/>
    <mergeCell ref="A18:B18"/>
    <mergeCell ref="A6:A7"/>
    <mergeCell ref="A8:A9"/>
    <mergeCell ref="F1:F2"/>
    <mergeCell ref="K1:K2"/>
    <mergeCell ref="D1:D2"/>
    <mergeCell ref="A17:B17"/>
    <mergeCell ref="A4:A5"/>
    <mergeCell ref="G1:G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opLeftCell="A10" zoomScaleNormal="100" workbookViewId="0">
      <selection activeCell="P15" sqref="P15"/>
    </sheetView>
  </sheetViews>
  <sheetFormatPr defaultRowHeight="15" customHeight="1" x14ac:dyDescent="0.25"/>
  <cols>
    <col min="1" max="1" width="20.140625" style="1" customWidth="1"/>
    <col min="2" max="2" width="29.42578125" style="1" customWidth="1"/>
    <col min="3" max="3" width="9.42578125" style="1" customWidth="1"/>
    <col min="4" max="4" width="7.85546875" style="1" customWidth="1"/>
    <col min="5" max="5" width="6.7109375" style="6" customWidth="1"/>
    <col min="6" max="6" width="6.85546875" style="6" customWidth="1"/>
    <col min="7" max="7" width="6.7109375" style="6" customWidth="1"/>
    <col min="8" max="8" width="7.28515625" style="6" customWidth="1"/>
    <col min="9" max="9" width="7.5703125" style="6" customWidth="1"/>
    <col min="10" max="10" width="7.28515625" style="6" customWidth="1"/>
    <col min="11" max="11" width="7.7109375" style="6" customWidth="1"/>
    <col min="12" max="12" width="8.28515625" style="6" customWidth="1"/>
    <col min="13" max="13" width="6.5703125" style="6" customWidth="1"/>
    <col min="14" max="14" width="8.85546875" style="1" customWidth="1"/>
    <col min="15" max="16384" width="9.140625" style="1"/>
  </cols>
  <sheetData>
    <row r="1" spans="1:17" ht="15" customHeight="1" thickBot="1" x14ac:dyDescent="0.3">
      <c r="A1" s="187" t="s">
        <v>19</v>
      </c>
      <c r="B1" s="10" t="s">
        <v>33</v>
      </c>
      <c r="C1" s="187" t="s">
        <v>21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5" t="s">
        <v>22</v>
      </c>
    </row>
    <row r="2" spans="1:17" ht="15" customHeight="1" thickBot="1" x14ac:dyDescent="0.3">
      <c r="A2" s="187"/>
      <c r="B2" s="11" t="s">
        <v>20</v>
      </c>
      <c r="C2" s="5" t="s">
        <v>86</v>
      </c>
      <c r="D2" s="5" t="s">
        <v>87</v>
      </c>
      <c r="E2" s="5" t="s">
        <v>88</v>
      </c>
      <c r="F2" s="38" t="s">
        <v>89</v>
      </c>
      <c r="G2" s="88" t="s">
        <v>90</v>
      </c>
      <c r="H2" s="38" t="s">
        <v>91</v>
      </c>
      <c r="I2" s="5" t="s">
        <v>92</v>
      </c>
      <c r="J2" s="50" t="s">
        <v>94</v>
      </c>
      <c r="K2" s="79" t="s">
        <v>93</v>
      </c>
      <c r="L2" s="79" t="s">
        <v>95</v>
      </c>
      <c r="M2" s="79" t="s">
        <v>96</v>
      </c>
      <c r="N2" s="216"/>
    </row>
    <row r="3" spans="1:17" ht="15" customHeight="1" thickBot="1" x14ac:dyDescent="0.3">
      <c r="A3" s="7"/>
      <c r="B3" s="9" t="s">
        <v>23</v>
      </c>
      <c r="C3" s="7"/>
      <c r="D3" s="7"/>
      <c r="E3" s="7"/>
      <c r="F3" s="40"/>
      <c r="G3" s="40"/>
      <c r="H3" s="40"/>
      <c r="I3" s="56"/>
      <c r="J3" s="64"/>
      <c r="K3" s="64"/>
      <c r="L3" s="64"/>
      <c r="M3" s="64"/>
      <c r="N3" s="62"/>
    </row>
    <row r="4" spans="1:17" ht="34.5" customHeight="1" thickBot="1" x14ac:dyDescent="0.3">
      <c r="A4" s="218" t="s">
        <v>59</v>
      </c>
      <c r="B4" s="9" t="s">
        <v>79</v>
      </c>
      <c r="C4" s="40"/>
      <c r="D4" s="40"/>
      <c r="E4" s="40"/>
      <c r="F4" s="40"/>
      <c r="G4" s="40"/>
      <c r="H4" s="40">
        <f>0.5*34</f>
        <v>17</v>
      </c>
      <c r="I4" s="40">
        <f t="shared" ref="I4:K5" si="0">0.5*34</f>
        <v>17</v>
      </c>
      <c r="J4" s="40">
        <f t="shared" si="0"/>
        <v>17</v>
      </c>
      <c r="K4" s="40">
        <f t="shared" si="0"/>
        <v>17</v>
      </c>
      <c r="L4" s="64"/>
      <c r="M4" s="64"/>
      <c r="N4" s="118">
        <f t="shared" ref="N4:N25" si="1">SUM(C4:M4)</f>
        <v>68</v>
      </c>
    </row>
    <row r="5" spans="1:17" ht="34.5" customHeight="1" thickBot="1" x14ac:dyDescent="0.3">
      <c r="A5" s="219"/>
      <c r="B5" s="9" t="s">
        <v>116</v>
      </c>
      <c r="C5" s="40"/>
      <c r="D5" s="40"/>
      <c r="E5" s="40"/>
      <c r="F5" s="40"/>
      <c r="G5" s="40"/>
      <c r="H5" s="40">
        <f t="shared" ref="H5" si="2">0.5*34</f>
        <v>17</v>
      </c>
      <c r="I5" s="40">
        <f t="shared" si="0"/>
        <v>17</v>
      </c>
      <c r="J5" s="40">
        <f t="shared" si="0"/>
        <v>17</v>
      </c>
      <c r="K5" s="40">
        <f t="shared" si="0"/>
        <v>17</v>
      </c>
      <c r="L5" s="64"/>
      <c r="M5" s="64"/>
      <c r="N5" s="118">
        <f t="shared" si="1"/>
        <v>68</v>
      </c>
    </row>
    <row r="6" spans="1:17" ht="15" customHeight="1" thickBot="1" x14ac:dyDescent="0.3">
      <c r="A6" s="177" t="s">
        <v>58</v>
      </c>
      <c r="B6" s="8" t="s">
        <v>1</v>
      </c>
      <c r="C6" s="26">
        <f>5*34</f>
        <v>170</v>
      </c>
      <c r="D6" s="93">
        <f>5*34</f>
        <v>170</v>
      </c>
      <c r="E6" s="26">
        <f>6*34</f>
        <v>204</v>
      </c>
      <c r="F6" s="93">
        <f t="shared" ref="F6:G6" si="3">6*34</f>
        <v>204</v>
      </c>
      <c r="G6" s="93">
        <f t="shared" si="3"/>
        <v>204</v>
      </c>
      <c r="H6" s="39">
        <f>4*34</f>
        <v>136</v>
      </c>
      <c r="I6" s="93">
        <f>4*34</f>
        <v>136</v>
      </c>
      <c r="J6" s="76">
        <f>3*34</f>
        <v>102</v>
      </c>
      <c r="K6" s="76">
        <f t="shared" ref="K6:M7" si="4">3*34</f>
        <v>102</v>
      </c>
      <c r="L6" s="76">
        <f t="shared" si="4"/>
        <v>102</v>
      </c>
      <c r="M6" s="76">
        <f t="shared" si="4"/>
        <v>102</v>
      </c>
      <c r="N6" s="118">
        <f t="shared" si="1"/>
        <v>1632</v>
      </c>
    </row>
    <row r="7" spans="1:17" ht="15" customHeight="1" thickBot="1" x14ac:dyDescent="0.3">
      <c r="A7" s="183"/>
      <c r="B7" s="8" t="s">
        <v>24</v>
      </c>
      <c r="C7" s="76">
        <f t="shared" ref="C7:M11" si="5">3*34</f>
        <v>102</v>
      </c>
      <c r="D7" s="76">
        <f t="shared" si="5"/>
        <v>102</v>
      </c>
      <c r="E7" s="76">
        <f t="shared" si="5"/>
        <v>102</v>
      </c>
      <c r="F7" s="76">
        <f t="shared" si="5"/>
        <v>102</v>
      </c>
      <c r="G7" s="76">
        <f t="shared" si="5"/>
        <v>102</v>
      </c>
      <c r="H7" s="39">
        <f>2*34</f>
        <v>68</v>
      </c>
      <c r="I7" s="93">
        <f t="shared" ref="I7:K7" si="6">2*34</f>
        <v>68</v>
      </c>
      <c r="J7" s="93">
        <f t="shared" si="6"/>
        <v>68</v>
      </c>
      <c r="K7" s="93">
        <f t="shared" si="6"/>
        <v>68</v>
      </c>
      <c r="L7" s="76">
        <f t="shared" si="4"/>
        <v>102</v>
      </c>
      <c r="M7" s="76">
        <f t="shared" si="4"/>
        <v>102</v>
      </c>
      <c r="N7" s="118">
        <f t="shared" si="1"/>
        <v>986</v>
      </c>
    </row>
    <row r="8" spans="1:17" ht="15" customHeight="1" thickBot="1" x14ac:dyDescent="0.3">
      <c r="A8" s="177" t="s">
        <v>50</v>
      </c>
      <c r="B8" s="37" t="s">
        <v>75</v>
      </c>
      <c r="C8" s="59"/>
      <c r="D8" s="59"/>
      <c r="E8" s="59"/>
      <c r="F8" s="59"/>
      <c r="G8" s="59"/>
      <c r="H8" s="59"/>
      <c r="I8" s="16">
        <f>3*34</f>
        <v>102</v>
      </c>
      <c r="J8" s="16">
        <f>3*34</f>
        <v>102</v>
      </c>
      <c r="K8" s="1"/>
      <c r="L8" s="16">
        <f>3*34</f>
        <v>102</v>
      </c>
      <c r="M8" s="115">
        <f t="shared" si="5"/>
        <v>102</v>
      </c>
      <c r="N8" s="119">
        <f t="shared" si="1"/>
        <v>408</v>
      </c>
    </row>
    <row r="9" spans="1:17" ht="15" customHeight="1" thickBot="1" x14ac:dyDescent="0.3">
      <c r="A9" s="206"/>
      <c r="B9" s="41" t="s">
        <v>66</v>
      </c>
      <c r="C9" s="58"/>
      <c r="D9" s="58"/>
      <c r="E9" s="58"/>
      <c r="F9" s="58"/>
      <c r="G9" s="58"/>
      <c r="H9" s="58"/>
      <c r="I9" s="113">
        <f t="shared" si="5"/>
        <v>102</v>
      </c>
      <c r="J9" s="113">
        <f t="shared" si="5"/>
        <v>102</v>
      </c>
      <c r="K9" s="1"/>
      <c r="L9" s="113">
        <f t="shared" si="5"/>
        <v>102</v>
      </c>
      <c r="M9" s="86"/>
      <c r="N9" s="119">
        <f t="shared" si="1"/>
        <v>306</v>
      </c>
    </row>
    <row r="10" spans="1:17" ht="15" customHeight="1" thickBot="1" x14ac:dyDescent="0.3">
      <c r="A10" s="206"/>
      <c r="B10" s="37" t="s">
        <v>50</v>
      </c>
      <c r="C10" s="16">
        <f t="shared" ref="C10:F10" si="7">3*34</f>
        <v>102</v>
      </c>
      <c r="D10" s="16">
        <f t="shared" si="7"/>
        <v>102</v>
      </c>
      <c r="E10" s="16">
        <f t="shared" si="7"/>
        <v>102</v>
      </c>
      <c r="F10" s="16">
        <f t="shared" si="7"/>
        <v>102</v>
      </c>
      <c r="G10" s="115">
        <f t="shared" ref="G10" si="8">3*34</f>
        <v>102</v>
      </c>
      <c r="H10" s="16">
        <f>3*34</f>
        <v>102</v>
      </c>
      <c r="I10" s="66"/>
      <c r="J10" s="1"/>
      <c r="K10" s="16">
        <f>3*34</f>
        <v>102</v>
      </c>
      <c r="L10" s="66"/>
      <c r="M10" s="66"/>
      <c r="N10" s="119">
        <f t="shared" si="1"/>
        <v>714</v>
      </c>
    </row>
    <row r="11" spans="1:17" ht="15" customHeight="1" thickBot="1" x14ac:dyDescent="0.3">
      <c r="A11" s="183"/>
      <c r="B11" s="42" t="s">
        <v>67</v>
      </c>
      <c r="C11" s="113">
        <f t="shared" ref="C11:F11" si="9">3*34</f>
        <v>102</v>
      </c>
      <c r="D11" s="113">
        <f t="shared" si="9"/>
        <v>102</v>
      </c>
      <c r="E11" s="113">
        <f t="shared" si="9"/>
        <v>102</v>
      </c>
      <c r="F11" s="113">
        <f t="shared" si="9"/>
        <v>102</v>
      </c>
      <c r="G11" s="12"/>
      <c r="H11" s="114">
        <f t="shared" si="5"/>
        <v>102</v>
      </c>
      <c r="I11" s="67"/>
      <c r="J11" s="1"/>
      <c r="K11" s="113">
        <f t="shared" si="5"/>
        <v>102</v>
      </c>
      <c r="L11" s="67"/>
      <c r="M11" s="67"/>
      <c r="N11" s="119">
        <f t="shared" si="1"/>
        <v>612</v>
      </c>
      <c r="Q11" s="85"/>
    </row>
    <row r="12" spans="1:17" ht="15" customHeight="1" thickBot="1" x14ac:dyDescent="0.3">
      <c r="A12" s="177" t="s">
        <v>25</v>
      </c>
      <c r="B12" s="8" t="s">
        <v>3</v>
      </c>
      <c r="C12" s="93">
        <f t="shared" ref="C12:M12" si="10">5*34</f>
        <v>170</v>
      </c>
      <c r="D12" s="93">
        <f t="shared" si="10"/>
        <v>170</v>
      </c>
      <c r="E12" s="93">
        <f t="shared" si="10"/>
        <v>170</v>
      </c>
      <c r="F12" s="93">
        <f t="shared" si="10"/>
        <v>170</v>
      </c>
      <c r="G12" s="93">
        <f t="shared" si="10"/>
        <v>170</v>
      </c>
      <c r="H12" s="93">
        <f t="shared" si="10"/>
        <v>170</v>
      </c>
      <c r="I12" s="93">
        <f t="shared" si="10"/>
        <v>170</v>
      </c>
      <c r="J12" s="93">
        <f t="shared" si="10"/>
        <v>170</v>
      </c>
      <c r="K12" s="93">
        <f t="shared" si="10"/>
        <v>170</v>
      </c>
      <c r="L12" s="93">
        <f t="shared" si="10"/>
        <v>170</v>
      </c>
      <c r="M12" s="93">
        <f t="shared" si="10"/>
        <v>170</v>
      </c>
      <c r="N12" s="118">
        <f t="shared" si="1"/>
        <v>1870</v>
      </c>
    </row>
    <row r="13" spans="1:17" ht="15" customHeight="1" thickBot="1" x14ac:dyDescent="0.3">
      <c r="A13" s="206"/>
      <c r="B13" s="37" t="s">
        <v>70</v>
      </c>
      <c r="C13" s="39"/>
      <c r="D13" s="39"/>
      <c r="E13" s="39"/>
      <c r="F13" s="39"/>
      <c r="G13" s="89"/>
      <c r="H13" s="39">
        <f>1*34</f>
        <v>34</v>
      </c>
      <c r="I13" s="93">
        <f t="shared" ref="I13:M13" si="11">1*34</f>
        <v>34</v>
      </c>
      <c r="J13" s="93">
        <f t="shared" si="11"/>
        <v>34</v>
      </c>
      <c r="K13" s="93">
        <f t="shared" si="11"/>
        <v>34</v>
      </c>
      <c r="L13" s="93">
        <f t="shared" si="11"/>
        <v>34</v>
      </c>
      <c r="M13" s="93">
        <f t="shared" si="11"/>
        <v>34</v>
      </c>
      <c r="N13" s="118">
        <f t="shared" si="1"/>
        <v>204</v>
      </c>
    </row>
    <row r="14" spans="1:17" ht="33.75" customHeight="1" thickBot="1" x14ac:dyDescent="0.3">
      <c r="A14" s="204" t="s">
        <v>26</v>
      </c>
      <c r="B14" s="8" t="s">
        <v>61</v>
      </c>
      <c r="C14" s="93">
        <f t="shared" ref="C14:M14" si="12">2*34</f>
        <v>68</v>
      </c>
      <c r="D14" s="93">
        <f t="shared" si="12"/>
        <v>68</v>
      </c>
      <c r="E14" s="93">
        <f t="shared" si="12"/>
        <v>68</v>
      </c>
      <c r="F14" s="93">
        <f t="shared" si="12"/>
        <v>68</v>
      </c>
      <c r="G14" s="93">
        <f t="shared" si="12"/>
        <v>68</v>
      </c>
      <c r="H14" s="93">
        <f t="shared" si="12"/>
        <v>68</v>
      </c>
      <c r="I14" s="93">
        <f t="shared" si="12"/>
        <v>68</v>
      </c>
      <c r="J14" s="93">
        <f t="shared" si="12"/>
        <v>68</v>
      </c>
      <c r="K14" s="93">
        <f t="shared" si="12"/>
        <v>68</v>
      </c>
      <c r="L14" s="93">
        <f t="shared" si="12"/>
        <v>68</v>
      </c>
      <c r="M14" s="93">
        <f t="shared" si="12"/>
        <v>68</v>
      </c>
      <c r="N14" s="118">
        <f t="shared" si="1"/>
        <v>748</v>
      </c>
    </row>
    <row r="15" spans="1:17" ht="15" customHeight="1" thickBot="1" x14ac:dyDescent="0.3">
      <c r="A15" s="204"/>
      <c r="B15" s="8" t="s">
        <v>27</v>
      </c>
      <c r="C15" s="93"/>
      <c r="D15" s="93"/>
      <c r="E15" s="93">
        <f t="shared" ref="C15:M29" si="13">1*34</f>
        <v>34</v>
      </c>
      <c r="F15" s="93">
        <f t="shared" si="13"/>
        <v>34</v>
      </c>
      <c r="G15" s="93">
        <f t="shared" si="13"/>
        <v>34</v>
      </c>
      <c r="H15" s="93">
        <f t="shared" si="13"/>
        <v>34</v>
      </c>
      <c r="I15" s="93">
        <f t="shared" si="13"/>
        <v>34</v>
      </c>
      <c r="J15" s="93">
        <f t="shared" si="13"/>
        <v>34</v>
      </c>
      <c r="K15" s="93">
        <f t="shared" si="13"/>
        <v>34</v>
      </c>
      <c r="L15" s="93">
        <f t="shared" si="13"/>
        <v>34</v>
      </c>
      <c r="M15" s="93">
        <f t="shared" si="13"/>
        <v>34</v>
      </c>
      <c r="N15" s="118">
        <f t="shared" si="1"/>
        <v>306</v>
      </c>
    </row>
    <row r="16" spans="1:17" ht="15" customHeight="1" thickBot="1" x14ac:dyDescent="0.3">
      <c r="A16" s="204"/>
      <c r="B16" s="8" t="s">
        <v>28</v>
      </c>
      <c r="C16" s="93">
        <f t="shared" si="13"/>
        <v>34</v>
      </c>
      <c r="D16" s="93">
        <f t="shared" si="13"/>
        <v>34</v>
      </c>
      <c r="E16" s="93">
        <f t="shared" si="13"/>
        <v>34</v>
      </c>
      <c r="F16" s="93">
        <f t="shared" si="13"/>
        <v>34</v>
      </c>
      <c r="G16" s="93">
        <f t="shared" si="13"/>
        <v>34</v>
      </c>
      <c r="H16" s="93">
        <f t="shared" ref="H16:M18" si="14">2*34</f>
        <v>68</v>
      </c>
      <c r="I16" s="93">
        <f t="shared" si="14"/>
        <v>68</v>
      </c>
      <c r="J16" s="93">
        <f t="shared" si="14"/>
        <v>68</v>
      </c>
      <c r="K16" s="93">
        <f t="shared" si="14"/>
        <v>68</v>
      </c>
      <c r="L16" s="93">
        <f t="shared" si="14"/>
        <v>68</v>
      </c>
      <c r="M16" s="93">
        <f t="shared" si="14"/>
        <v>68</v>
      </c>
      <c r="N16" s="118">
        <f t="shared" si="1"/>
        <v>578</v>
      </c>
    </row>
    <row r="17" spans="1:14" ht="15" customHeight="1" thickBot="1" x14ac:dyDescent="0.3">
      <c r="A17" s="177" t="s">
        <v>29</v>
      </c>
      <c r="B17" s="68" t="s">
        <v>30</v>
      </c>
      <c r="C17" s="93">
        <f>2*34</f>
        <v>68</v>
      </c>
      <c r="D17" s="93">
        <f>2*34</f>
        <v>68</v>
      </c>
      <c r="E17" s="93">
        <f t="shared" si="13"/>
        <v>34</v>
      </c>
      <c r="F17" s="93">
        <f t="shared" si="13"/>
        <v>34</v>
      </c>
      <c r="G17" s="93">
        <f t="shared" si="13"/>
        <v>34</v>
      </c>
      <c r="H17" s="93">
        <f t="shared" si="13"/>
        <v>34</v>
      </c>
      <c r="I17" s="93">
        <f t="shared" si="13"/>
        <v>34</v>
      </c>
      <c r="J17" s="93">
        <f t="shared" si="14"/>
        <v>68</v>
      </c>
      <c r="K17" s="93">
        <f t="shared" si="14"/>
        <v>68</v>
      </c>
      <c r="L17" s="93">
        <f t="shared" si="14"/>
        <v>68</v>
      </c>
      <c r="M17" s="93">
        <f t="shared" si="14"/>
        <v>68</v>
      </c>
      <c r="N17" s="118">
        <f t="shared" si="1"/>
        <v>578</v>
      </c>
    </row>
    <row r="18" spans="1:14" ht="15" customHeight="1" thickBot="1" x14ac:dyDescent="0.3">
      <c r="A18" s="205"/>
      <c r="B18" s="73" t="s">
        <v>71</v>
      </c>
      <c r="C18" s="25"/>
      <c r="D18" s="39"/>
      <c r="E18" s="39"/>
      <c r="F18" s="39"/>
      <c r="G18" s="89"/>
      <c r="H18" s="76">
        <f t="shared" ref="H18:K19" si="15">3*34</f>
        <v>102</v>
      </c>
      <c r="I18" s="76">
        <f t="shared" si="15"/>
        <v>102</v>
      </c>
      <c r="J18" s="93">
        <f t="shared" si="14"/>
        <v>68</v>
      </c>
      <c r="K18" s="93">
        <f t="shared" si="14"/>
        <v>68</v>
      </c>
      <c r="L18" s="76">
        <f t="shared" ref="L18:M18" si="16">3*34</f>
        <v>102</v>
      </c>
      <c r="M18" s="76">
        <f t="shared" si="16"/>
        <v>102</v>
      </c>
      <c r="N18" s="118">
        <f t="shared" si="1"/>
        <v>544</v>
      </c>
    </row>
    <row r="19" spans="1:14" ht="15" customHeight="1" thickBot="1" x14ac:dyDescent="0.3">
      <c r="A19" s="69"/>
      <c r="B19" s="74" t="s">
        <v>68</v>
      </c>
      <c r="C19" s="25"/>
      <c r="D19" s="53"/>
      <c r="E19" s="53"/>
      <c r="F19" s="53"/>
      <c r="G19" s="89"/>
      <c r="H19" s="53"/>
      <c r="I19" s="57"/>
      <c r="J19" s="76">
        <f t="shared" si="15"/>
        <v>102</v>
      </c>
      <c r="K19" s="76">
        <f t="shared" si="15"/>
        <v>102</v>
      </c>
      <c r="L19" s="93">
        <f t="shared" ref="L19:M19" si="17">2*34</f>
        <v>68</v>
      </c>
      <c r="M19" s="93">
        <f t="shared" si="17"/>
        <v>68</v>
      </c>
      <c r="N19" s="118">
        <f t="shared" si="1"/>
        <v>340</v>
      </c>
    </row>
    <row r="20" spans="1:14" ht="15" customHeight="1" thickBot="1" x14ac:dyDescent="0.3">
      <c r="A20" s="204" t="s">
        <v>11</v>
      </c>
      <c r="B20" s="70" t="s">
        <v>6</v>
      </c>
      <c r="C20" s="93">
        <f t="shared" ref="C20:K21" si="18">1*34</f>
        <v>34</v>
      </c>
      <c r="D20" s="93">
        <f t="shared" si="18"/>
        <v>34</v>
      </c>
      <c r="E20" s="93">
        <f t="shared" si="18"/>
        <v>34</v>
      </c>
      <c r="F20" s="93">
        <f t="shared" si="18"/>
        <v>34</v>
      </c>
      <c r="G20" s="93">
        <f t="shared" si="18"/>
        <v>34</v>
      </c>
      <c r="H20" s="93">
        <f t="shared" si="18"/>
        <v>34</v>
      </c>
      <c r="I20" s="93">
        <f t="shared" si="18"/>
        <v>34</v>
      </c>
      <c r="J20" s="93">
        <f t="shared" si="18"/>
        <v>34</v>
      </c>
      <c r="K20" s="93">
        <f t="shared" si="18"/>
        <v>34</v>
      </c>
      <c r="L20" s="75"/>
      <c r="M20" s="75"/>
      <c r="N20" s="118">
        <f t="shared" si="1"/>
        <v>306</v>
      </c>
    </row>
    <row r="21" spans="1:14" ht="15" customHeight="1" thickBot="1" x14ac:dyDescent="0.3">
      <c r="A21" s="204"/>
      <c r="B21" s="8" t="s">
        <v>7</v>
      </c>
      <c r="C21" s="93">
        <f t="shared" si="18"/>
        <v>34</v>
      </c>
      <c r="D21" s="93">
        <f t="shared" si="18"/>
        <v>34</v>
      </c>
      <c r="E21" s="93">
        <f t="shared" si="18"/>
        <v>34</v>
      </c>
      <c r="F21" s="93">
        <f t="shared" si="18"/>
        <v>34</v>
      </c>
      <c r="G21" s="93">
        <f t="shared" si="18"/>
        <v>34</v>
      </c>
      <c r="H21" s="93">
        <f t="shared" si="18"/>
        <v>34</v>
      </c>
      <c r="I21" s="93">
        <f t="shared" si="18"/>
        <v>34</v>
      </c>
      <c r="J21" s="64"/>
      <c r="K21" s="64"/>
      <c r="L21" s="64"/>
      <c r="M21" s="64"/>
      <c r="N21" s="118">
        <f t="shared" si="1"/>
        <v>238</v>
      </c>
    </row>
    <row r="22" spans="1:14" ht="15" customHeight="1" thickBot="1" x14ac:dyDescent="0.3">
      <c r="A22" s="177" t="s">
        <v>8</v>
      </c>
      <c r="B22" s="204" t="s">
        <v>8</v>
      </c>
      <c r="C22" s="16">
        <f>2*34</f>
        <v>68</v>
      </c>
      <c r="D22" s="16">
        <f>2*34</f>
        <v>68</v>
      </c>
      <c r="E22" s="90"/>
      <c r="F22" s="90"/>
      <c r="G22" s="90"/>
      <c r="H22" s="16">
        <f>2*34</f>
        <v>68</v>
      </c>
      <c r="I22" s="16">
        <f t="shared" ref="I22" si="19">2*34</f>
        <v>68</v>
      </c>
      <c r="J22" s="90"/>
      <c r="K22" s="90"/>
      <c r="L22" s="90"/>
      <c r="M22" s="90"/>
      <c r="N22" s="118">
        <f t="shared" si="1"/>
        <v>272</v>
      </c>
    </row>
    <row r="23" spans="1:14" ht="15" customHeight="1" thickBot="1" x14ac:dyDescent="0.3">
      <c r="A23" s="180"/>
      <c r="B23" s="217"/>
      <c r="C23" s="12">
        <f t="shared" ref="C23:K23" si="20">2*34</f>
        <v>68</v>
      </c>
      <c r="D23" s="12">
        <f t="shared" si="20"/>
        <v>68</v>
      </c>
      <c r="E23" s="116">
        <f t="shared" si="20"/>
        <v>68</v>
      </c>
      <c r="F23" s="116">
        <f t="shared" si="20"/>
        <v>68</v>
      </c>
      <c r="G23" s="116">
        <f t="shared" si="20"/>
        <v>68</v>
      </c>
      <c r="H23" s="12">
        <f t="shared" si="20"/>
        <v>68</v>
      </c>
      <c r="I23" s="12">
        <f t="shared" si="20"/>
        <v>68</v>
      </c>
      <c r="J23" s="116">
        <f t="shared" si="20"/>
        <v>68</v>
      </c>
      <c r="K23" s="116">
        <f t="shared" si="20"/>
        <v>68</v>
      </c>
      <c r="L23" s="93">
        <f t="shared" ref="J23:M24" si="21">1*34</f>
        <v>34</v>
      </c>
      <c r="M23" s="93">
        <f t="shared" si="21"/>
        <v>34</v>
      </c>
      <c r="N23" s="118">
        <f t="shared" si="1"/>
        <v>680</v>
      </c>
    </row>
    <row r="24" spans="1:14" ht="15" customHeight="1" thickBot="1" x14ac:dyDescent="0.3">
      <c r="A24" s="54"/>
      <c r="B24" s="52" t="s">
        <v>39</v>
      </c>
      <c r="C24" s="12"/>
      <c r="D24" s="12"/>
      <c r="E24" s="12"/>
      <c r="F24" s="12"/>
      <c r="G24" s="12"/>
      <c r="H24" s="12"/>
      <c r="I24" s="58"/>
      <c r="J24" s="93">
        <f t="shared" si="21"/>
        <v>34</v>
      </c>
      <c r="K24" s="93">
        <f t="shared" si="21"/>
        <v>34</v>
      </c>
      <c r="L24" s="93">
        <f t="shared" si="21"/>
        <v>34</v>
      </c>
      <c r="M24" s="93">
        <f t="shared" si="21"/>
        <v>34</v>
      </c>
      <c r="N24" s="118">
        <f t="shared" si="1"/>
        <v>136</v>
      </c>
    </row>
    <row r="25" spans="1:14" ht="46.5" customHeight="1" thickBot="1" x14ac:dyDescent="0.3">
      <c r="A25" s="8" t="s">
        <v>31</v>
      </c>
      <c r="B25" s="8" t="s">
        <v>9</v>
      </c>
      <c r="C25" s="76">
        <f t="shared" ref="C25:M25" si="22">3*34</f>
        <v>102</v>
      </c>
      <c r="D25" s="76">
        <f t="shared" si="22"/>
        <v>102</v>
      </c>
      <c r="E25" s="76">
        <f t="shared" si="22"/>
        <v>102</v>
      </c>
      <c r="F25" s="76">
        <f t="shared" si="22"/>
        <v>102</v>
      </c>
      <c r="G25" s="76">
        <f t="shared" si="22"/>
        <v>102</v>
      </c>
      <c r="H25" s="76">
        <f t="shared" si="22"/>
        <v>102</v>
      </c>
      <c r="I25" s="76">
        <f t="shared" si="22"/>
        <v>102</v>
      </c>
      <c r="J25" s="76">
        <f>2*34</f>
        <v>68</v>
      </c>
      <c r="K25" s="76">
        <f>2*34</f>
        <v>68</v>
      </c>
      <c r="L25" s="76">
        <f t="shared" si="22"/>
        <v>102</v>
      </c>
      <c r="M25" s="76">
        <f t="shared" si="22"/>
        <v>102</v>
      </c>
      <c r="N25" s="118">
        <f t="shared" si="1"/>
        <v>1054</v>
      </c>
    </row>
    <row r="26" spans="1:14" ht="15" customHeight="1" thickBot="1" x14ac:dyDescent="0.3">
      <c r="A26" s="209" t="s">
        <v>32</v>
      </c>
      <c r="B26" s="210"/>
      <c r="C26" s="117">
        <f>SUM(C4:C25)-C9-C11-C22</f>
        <v>952</v>
      </c>
      <c r="D26" s="117">
        <f t="shared" ref="D26:I26" si="23">SUM(D4:D25)-D9-D11-D22</f>
        <v>952</v>
      </c>
      <c r="E26" s="117">
        <f t="shared" si="23"/>
        <v>986</v>
      </c>
      <c r="F26" s="117">
        <f t="shared" si="23"/>
        <v>986</v>
      </c>
      <c r="G26" s="117">
        <f t="shared" si="23"/>
        <v>986</v>
      </c>
      <c r="H26" s="117">
        <f t="shared" si="23"/>
        <v>1088</v>
      </c>
      <c r="I26" s="117">
        <f t="shared" si="23"/>
        <v>1088</v>
      </c>
      <c r="J26" s="117">
        <f>SUM(J4:J25)-J9-J11-J22</f>
        <v>1122</v>
      </c>
      <c r="K26" s="117">
        <f t="shared" ref="K26" si="24">SUM(K4:K25)-K9-K11-K22</f>
        <v>1122</v>
      </c>
      <c r="L26" s="117">
        <f t="shared" ref="L26" si="25">SUM(L4:L25)-L9-L11-L22</f>
        <v>1088</v>
      </c>
      <c r="M26" s="117">
        <f t="shared" ref="M26" si="26">SUM(M4:M25)-M9-M11-M22</f>
        <v>1088</v>
      </c>
      <c r="N26" s="120"/>
    </row>
    <row r="27" spans="1:14" ht="20.25" customHeight="1" thickBot="1" x14ac:dyDescent="0.3">
      <c r="A27" s="211"/>
      <c r="B27" s="212"/>
      <c r="C27" s="29"/>
      <c r="D27" s="29"/>
      <c r="E27" s="30"/>
      <c r="F27" s="30"/>
      <c r="G27" s="30"/>
      <c r="H27" s="30"/>
      <c r="I27" s="60"/>
      <c r="J27" s="63"/>
      <c r="K27" s="63"/>
      <c r="L27" s="63"/>
      <c r="M27" s="63"/>
      <c r="N27" s="121">
        <f>SUM(N4:N25)</f>
        <v>12648</v>
      </c>
    </row>
    <row r="28" spans="1:14" ht="33" customHeight="1" thickBot="1" x14ac:dyDescent="0.3">
      <c r="A28" s="203" t="s">
        <v>52</v>
      </c>
      <c r="B28" s="203"/>
      <c r="C28" s="111">
        <f>SUM(C29:C30)</f>
        <v>34</v>
      </c>
      <c r="D28" s="111">
        <f>SUM(D29:D30)</f>
        <v>34</v>
      </c>
      <c r="E28" s="111">
        <f>SUM(E29:E29)</f>
        <v>34</v>
      </c>
      <c r="F28" s="111">
        <f>SUM(F29:F29)</f>
        <v>34</v>
      </c>
      <c r="G28" s="111">
        <f>SUM(G29:G29)</f>
        <v>34</v>
      </c>
      <c r="H28" s="111">
        <f>SUM(H29:H30)</f>
        <v>0</v>
      </c>
      <c r="I28" s="111">
        <f>SUM(I29:I30)</f>
        <v>0</v>
      </c>
      <c r="J28" s="111">
        <f>SUM(J29:J29)</f>
        <v>0</v>
      </c>
      <c r="K28" s="111">
        <f>SUM(K29:K30)</f>
        <v>0</v>
      </c>
      <c r="L28" s="111">
        <f>SUM(L29:L30)</f>
        <v>34</v>
      </c>
      <c r="M28" s="111">
        <f>SUM(M29:M30)</f>
        <v>34</v>
      </c>
      <c r="N28" s="111">
        <f>SUM(N29:N30)</f>
        <v>238</v>
      </c>
    </row>
    <row r="29" spans="1:14" ht="33" customHeight="1" thickBot="1" x14ac:dyDescent="0.3">
      <c r="A29" s="207" t="s">
        <v>101</v>
      </c>
      <c r="B29" s="213"/>
      <c r="C29" s="93">
        <f t="shared" si="13"/>
        <v>34</v>
      </c>
      <c r="D29" s="93">
        <f t="shared" si="13"/>
        <v>34</v>
      </c>
      <c r="E29" s="160">
        <f t="shared" ref="E29:G29" si="27">1*34</f>
        <v>34</v>
      </c>
      <c r="F29" s="160">
        <f t="shared" si="27"/>
        <v>34</v>
      </c>
      <c r="G29" s="160">
        <f t="shared" si="27"/>
        <v>34</v>
      </c>
      <c r="H29" s="31"/>
      <c r="I29" s="96"/>
      <c r="J29" s="65"/>
      <c r="K29" s="65"/>
      <c r="L29" s="93">
        <f>0.5*34</f>
        <v>17</v>
      </c>
      <c r="M29" s="93">
        <f>0.5*34</f>
        <v>17</v>
      </c>
      <c r="N29" s="122">
        <f>SUM(C29:M29)</f>
        <v>204</v>
      </c>
    </row>
    <row r="30" spans="1:14" ht="17.25" customHeight="1" thickBot="1" x14ac:dyDescent="0.3">
      <c r="A30" s="207" t="s">
        <v>102</v>
      </c>
      <c r="B30" s="208"/>
      <c r="C30" s="35"/>
      <c r="D30" s="57"/>
      <c r="E30" s="64"/>
      <c r="F30" s="64"/>
      <c r="G30" s="64"/>
      <c r="H30" s="25"/>
      <c r="I30" s="93"/>
      <c r="J30" s="1"/>
      <c r="K30" s="75"/>
      <c r="L30" s="93">
        <f t="shared" ref="L30:M30" si="28">0.5*34</f>
        <v>17</v>
      </c>
      <c r="M30" s="93">
        <f t="shared" si="28"/>
        <v>17</v>
      </c>
      <c r="N30" s="122">
        <f>SUM(C30:M30)</f>
        <v>34</v>
      </c>
    </row>
    <row r="31" spans="1:14" ht="15.75" customHeight="1" thickBot="1" x14ac:dyDescent="0.3">
      <c r="A31" s="199" t="s">
        <v>53</v>
      </c>
      <c r="B31" s="200"/>
      <c r="C31" s="125">
        <f>SUM(C26,C28)</f>
        <v>986</v>
      </c>
      <c r="D31" s="125">
        <f t="shared" ref="D31:M31" si="29">SUM(D26,D28)</f>
        <v>986</v>
      </c>
      <c r="E31" s="161">
        <f t="shared" si="29"/>
        <v>1020</v>
      </c>
      <c r="F31" s="161">
        <f t="shared" si="29"/>
        <v>1020</v>
      </c>
      <c r="G31" s="161">
        <f t="shared" ref="G31" si="30">SUM(G26,G28)</f>
        <v>1020</v>
      </c>
      <c r="H31" s="125">
        <f t="shared" si="29"/>
        <v>1088</v>
      </c>
      <c r="I31" s="126">
        <f t="shared" si="29"/>
        <v>1088</v>
      </c>
      <c r="J31" s="126">
        <f t="shared" si="29"/>
        <v>1122</v>
      </c>
      <c r="K31" s="126">
        <f t="shared" si="29"/>
        <v>1122</v>
      </c>
      <c r="L31" s="126">
        <f t="shared" si="29"/>
        <v>1122</v>
      </c>
      <c r="M31" s="126">
        <f t="shared" si="29"/>
        <v>1122</v>
      </c>
      <c r="N31" s="123">
        <f>SUM(C31:M31)</f>
        <v>11696</v>
      </c>
    </row>
    <row r="32" spans="1:14" ht="16.5" customHeight="1" thickBot="1" x14ac:dyDescent="0.3">
      <c r="A32" s="201" t="s">
        <v>12</v>
      </c>
      <c r="B32" s="202"/>
      <c r="C32" s="32"/>
      <c r="D32" s="33"/>
      <c r="E32" s="33"/>
      <c r="F32" s="33"/>
      <c r="G32" s="33"/>
      <c r="H32" s="33"/>
      <c r="I32" s="61"/>
      <c r="J32" s="33"/>
      <c r="K32" s="33"/>
      <c r="L32" s="33"/>
      <c r="M32" s="33"/>
      <c r="N32" s="124">
        <f>SUM(N27,N28)</f>
        <v>12886</v>
      </c>
    </row>
    <row r="56" spans="14:14" ht="18" customHeight="1" x14ac:dyDescent="0.25">
      <c r="N56" s="6"/>
    </row>
  </sheetData>
  <mergeCells count="18">
    <mergeCell ref="C1:M1"/>
    <mergeCell ref="A12:A13"/>
    <mergeCell ref="A20:A21"/>
    <mergeCell ref="N1:N2"/>
    <mergeCell ref="B22:B23"/>
    <mergeCell ref="A4:A5"/>
    <mergeCell ref="A31:B31"/>
    <mergeCell ref="A32:B32"/>
    <mergeCell ref="A28:B28"/>
    <mergeCell ref="A1:A2"/>
    <mergeCell ref="A14:A16"/>
    <mergeCell ref="A17:A18"/>
    <mergeCell ref="A22:A23"/>
    <mergeCell ref="A6:A7"/>
    <mergeCell ref="A8:A11"/>
    <mergeCell ref="A30:B30"/>
    <mergeCell ref="A26:B27"/>
    <mergeCell ref="A29:B29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A4" sqref="A4:B5"/>
    </sheetView>
  </sheetViews>
  <sheetFormatPr defaultRowHeight="15.75" x14ac:dyDescent="0.25"/>
  <cols>
    <col min="1" max="1" width="16.85546875" style="27" customWidth="1"/>
    <col min="2" max="2" width="36.140625" style="27" customWidth="1"/>
    <col min="3" max="3" width="13.7109375" style="27" customWidth="1"/>
    <col min="4" max="4" width="16.140625" style="28" customWidth="1"/>
    <col min="5" max="5" width="8.85546875" style="27" customWidth="1"/>
    <col min="6" max="16384" width="9.140625" style="27"/>
  </cols>
  <sheetData>
    <row r="1" spans="1:5" ht="72.75" customHeight="1" x14ac:dyDescent="0.25">
      <c r="A1" s="226" t="s">
        <v>33</v>
      </c>
      <c r="B1" s="227"/>
      <c r="C1" s="97" t="s">
        <v>34</v>
      </c>
      <c r="D1" s="81" t="s">
        <v>98</v>
      </c>
      <c r="E1" s="97" t="s">
        <v>35</v>
      </c>
    </row>
    <row r="2" spans="1:5" ht="16.5" customHeight="1" x14ac:dyDescent="0.25">
      <c r="A2" s="185" t="s">
        <v>1</v>
      </c>
      <c r="B2" s="194"/>
      <c r="C2" s="99" t="s">
        <v>103</v>
      </c>
      <c r="D2" s="94">
        <f>2*34</f>
        <v>68</v>
      </c>
      <c r="E2" s="100">
        <f t="shared" ref="E2:E23" si="0">SUM(D2:D2)</f>
        <v>68</v>
      </c>
    </row>
    <row r="3" spans="1:5" ht="15" customHeight="1" x14ac:dyDescent="0.25">
      <c r="A3" s="185" t="s">
        <v>41</v>
      </c>
      <c r="B3" s="194"/>
      <c r="C3" s="91" t="s">
        <v>36</v>
      </c>
      <c r="D3" s="94">
        <f>3*34</f>
        <v>102</v>
      </c>
      <c r="E3" s="100">
        <f t="shared" si="0"/>
        <v>102</v>
      </c>
    </row>
    <row r="4" spans="1:5" ht="15" customHeight="1" x14ac:dyDescent="0.25">
      <c r="A4" s="185" t="s">
        <v>127</v>
      </c>
      <c r="B4" s="194"/>
      <c r="C4" s="185" t="s">
        <v>36</v>
      </c>
      <c r="D4" s="128">
        <f>3*34</f>
        <v>102</v>
      </c>
      <c r="E4" s="100">
        <f t="shared" si="0"/>
        <v>102</v>
      </c>
    </row>
    <row r="5" spans="1:5" ht="15" customHeight="1" x14ac:dyDescent="0.25">
      <c r="A5" s="197"/>
      <c r="B5" s="197"/>
      <c r="C5" s="197"/>
      <c r="D5" s="127">
        <f>3*34</f>
        <v>102</v>
      </c>
      <c r="E5" s="100">
        <f t="shared" si="0"/>
        <v>102</v>
      </c>
    </row>
    <row r="6" spans="1:5" ht="15" customHeight="1" x14ac:dyDescent="0.25">
      <c r="A6" s="194" t="s">
        <v>83</v>
      </c>
      <c r="B6" s="197"/>
      <c r="C6" s="105" t="s">
        <v>62</v>
      </c>
      <c r="D6" s="94">
        <f>1.5*34</f>
        <v>51</v>
      </c>
      <c r="E6" s="100">
        <f t="shared" si="0"/>
        <v>51</v>
      </c>
    </row>
    <row r="7" spans="1:5" ht="15" customHeight="1" x14ac:dyDescent="0.25">
      <c r="A7" s="185" t="s">
        <v>84</v>
      </c>
      <c r="B7" s="194"/>
      <c r="C7" s="105" t="s">
        <v>62</v>
      </c>
      <c r="D7" s="101">
        <f>2.5*34</f>
        <v>85</v>
      </c>
      <c r="E7" s="100">
        <f t="shared" si="0"/>
        <v>85</v>
      </c>
    </row>
    <row r="8" spans="1:5" ht="15" customHeight="1" x14ac:dyDescent="0.25">
      <c r="A8" s="185" t="s">
        <v>37</v>
      </c>
      <c r="B8" s="197"/>
      <c r="C8" s="91" t="s">
        <v>40</v>
      </c>
      <c r="D8" s="94">
        <f>1*34</f>
        <v>34</v>
      </c>
      <c r="E8" s="100">
        <f t="shared" si="0"/>
        <v>34</v>
      </c>
    </row>
    <row r="9" spans="1:5" ht="15" customHeight="1" x14ac:dyDescent="0.25">
      <c r="A9" s="185" t="s">
        <v>82</v>
      </c>
      <c r="B9" s="194"/>
      <c r="C9" s="91" t="s">
        <v>40</v>
      </c>
      <c r="D9" s="95">
        <f t="shared" ref="D9:D11" si="1">1*34</f>
        <v>34</v>
      </c>
      <c r="E9" s="100">
        <f t="shared" si="0"/>
        <v>34</v>
      </c>
    </row>
    <row r="10" spans="1:5" ht="15" customHeight="1" x14ac:dyDescent="0.25">
      <c r="A10" s="224" t="s">
        <v>81</v>
      </c>
      <c r="B10" s="197"/>
      <c r="C10" s="91" t="s">
        <v>40</v>
      </c>
      <c r="D10" s="95">
        <f t="shared" si="1"/>
        <v>34</v>
      </c>
      <c r="E10" s="100">
        <f t="shared" si="0"/>
        <v>34</v>
      </c>
    </row>
    <row r="11" spans="1:5" ht="15" customHeight="1" x14ac:dyDescent="0.25">
      <c r="A11" s="185" t="s">
        <v>27</v>
      </c>
      <c r="B11" s="194"/>
      <c r="C11" s="91" t="s">
        <v>40</v>
      </c>
      <c r="D11" s="95">
        <f t="shared" si="1"/>
        <v>34</v>
      </c>
      <c r="E11" s="100">
        <f t="shared" si="0"/>
        <v>34</v>
      </c>
    </row>
    <row r="12" spans="1:5" ht="15" customHeight="1" x14ac:dyDescent="0.25">
      <c r="A12" s="185" t="s">
        <v>56</v>
      </c>
      <c r="B12" s="185"/>
      <c r="C12" s="105" t="s">
        <v>74</v>
      </c>
      <c r="D12" s="101">
        <f>0.5*34</f>
        <v>17</v>
      </c>
      <c r="E12" s="100">
        <f t="shared" si="0"/>
        <v>17</v>
      </c>
    </row>
    <row r="13" spans="1:5" ht="18" customHeight="1" x14ac:dyDescent="0.25">
      <c r="A13" s="225" t="s">
        <v>51</v>
      </c>
      <c r="B13" s="225"/>
      <c r="C13" s="99" t="s">
        <v>103</v>
      </c>
      <c r="D13" s="95">
        <f t="shared" ref="D13:D14" si="2">1*34</f>
        <v>34</v>
      </c>
      <c r="E13" s="100">
        <f t="shared" si="0"/>
        <v>34</v>
      </c>
    </row>
    <row r="14" spans="1:5" ht="15" customHeight="1" x14ac:dyDescent="0.25">
      <c r="A14" s="185" t="s">
        <v>28</v>
      </c>
      <c r="B14" s="194"/>
      <c r="C14" s="91" t="s">
        <v>40</v>
      </c>
      <c r="D14" s="95">
        <f t="shared" si="2"/>
        <v>34</v>
      </c>
      <c r="E14" s="100">
        <f t="shared" si="0"/>
        <v>34</v>
      </c>
    </row>
    <row r="15" spans="1:5" ht="15" customHeight="1" x14ac:dyDescent="0.25">
      <c r="A15" s="185" t="s">
        <v>42</v>
      </c>
      <c r="B15" s="197"/>
      <c r="C15" s="91" t="s">
        <v>40</v>
      </c>
      <c r="D15" s="95">
        <f>2*34</f>
        <v>68</v>
      </c>
      <c r="E15" s="100">
        <f t="shared" si="0"/>
        <v>68</v>
      </c>
    </row>
    <row r="16" spans="1:5" ht="15" customHeight="1" x14ac:dyDescent="0.25">
      <c r="A16" s="185" t="s">
        <v>38</v>
      </c>
      <c r="B16" s="197"/>
      <c r="C16" s="91" t="s">
        <v>40</v>
      </c>
      <c r="D16" s="95">
        <f>1*34</f>
        <v>34</v>
      </c>
      <c r="E16" s="100">
        <f t="shared" si="0"/>
        <v>34</v>
      </c>
    </row>
    <row r="17" spans="1:9" ht="15" customHeight="1" x14ac:dyDescent="0.25">
      <c r="A17" s="194" t="s">
        <v>65</v>
      </c>
      <c r="B17" s="197"/>
      <c r="C17" s="91" t="s">
        <v>36</v>
      </c>
      <c r="D17" s="101">
        <f>0.5*34</f>
        <v>17</v>
      </c>
      <c r="E17" s="100">
        <f t="shared" si="0"/>
        <v>17</v>
      </c>
    </row>
    <row r="18" spans="1:9" ht="15" customHeight="1" x14ac:dyDescent="0.25">
      <c r="A18" s="185" t="s">
        <v>43</v>
      </c>
      <c r="B18" s="197"/>
      <c r="C18" s="91" t="s">
        <v>40</v>
      </c>
      <c r="D18" s="95">
        <f>1*34</f>
        <v>34</v>
      </c>
      <c r="E18" s="100">
        <f t="shared" si="0"/>
        <v>34</v>
      </c>
    </row>
    <row r="19" spans="1:9" ht="15" customHeight="1" x14ac:dyDescent="0.25">
      <c r="A19" s="185" t="s">
        <v>9</v>
      </c>
      <c r="B19" s="194"/>
      <c r="C19" s="185" t="s">
        <v>40</v>
      </c>
      <c r="D19" s="128">
        <f>3*34</f>
        <v>102</v>
      </c>
      <c r="E19" s="100">
        <f t="shared" si="0"/>
        <v>102</v>
      </c>
      <c r="H19" s="49"/>
      <c r="I19" s="49"/>
    </row>
    <row r="20" spans="1:9" ht="13.5" customHeight="1" x14ac:dyDescent="0.25">
      <c r="A20" s="194"/>
      <c r="B20" s="194"/>
      <c r="C20" s="194"/>
      <c r="D20" s="127">
        <f>3*34</f>
        <v>102</v>
      </c>
      <c r="E20" s="100">
        <f t="shared" si="0"/>
        <v>102</v>
      </c>
    </row>
    <row r="21" spans="1:9" ht="14.25" customHeight="1" x14ac:dyDescent="0.25">
      <c r="A21" s="185" t="s">
        <v>97</v>
      </c>
      <c r="B21" s="194"/>
      <c r="C21" s="91" t="s">
        <v>40</v>
      </c>
      <c r="D21" s="95">
        <f t="shared" ref="D21:D23" si="3">1*34</f>
        <v>34</v>
      </c>
      <c r="E21" s="100">
        <f t="shared" si="0"/>
        <v>34</v>
      </c>
    </row>
    <row r="22" spans="1:9" ht="15" customHeight="1" x14ac:dyDescent="0.25">
      <c r="A22" s="185" t="s">
        <v>8</v>
      </c>
      <c r="B22" s="194"/>
      <c r="C22" s="91" t="s">
        <v>40</v>
      </c>
      <c r="D22" s="95">
        <f t="shared" si="3"/>
        <v>34</v>
      </c>
      <c r="E22" s="100">
        <f t="shared" si="0"/>
        <v>34</v>
      </c>
    </row>
    <row r="23" spans="1:9" ht="15" customHeight="1" x14ac:dyDescent="0.25">
      <c r="A23" s="185" t="s">
        <v>44</v>
      </c>
      <c r="B23" s="194"/>
      <c r="C23" s="91" t="s">
        <v>40</v>
      </c>
      <c r="D23" s="95">
        <f t="shared" si="3"/>
        <v>34</v>
      </c>
      <c r="E23" s="100">
        <f t="shared" si="0"/>
        <v>34</v>
      </c>
    </row>
    <row r="24" spans="1:9" ht="33.75" customHeight="1" x14ac:dyDescent="0.25">
      <c r="A24" s="220" t="s">
        <v>45</v>
      </c>
      <c r="B24" s="221"/>
      <c r="C24" s="91"/>
      <c r="D24" s="103">
        <f>SUM(D2:D23)-D5-D20</f>
        <v>986</v>
      </c>
      <c r="E24" s="104">
        <f>SUM(E2:E23)</f>
        <v>1190</v>
      </c>
    </row>
    <row r="25" spans="1:9" ht="15" customHeight="1" x14ac:dyDescent="0.25">
      <c r="A25" s="220" t="s">
        <v>46</v>
      </c>
      <c r="B25" s="221"/>
      <c r="C25" s="91"/>
      <c r="D25" s="103">
        <f>SUM(D26:D30)</f>
        <v>170</v>
      </c>
      <c r="E25" s="104">
        <f>SUM(E26:E30)</f>
        <v>170</v>
      </c>
    </row>
    <row r="26" spans="1:9" ht="29.25" customHeight="1" x14ac:dyDescent="0.25">
      <c r="A26" s="185" t="s">
        <v>47</v>
      </c>
      <c r="B26" s="84" t="s">
        <v>72</v>
      </c>
      <c r="C26" s="102"/>
      <c r="D26" s="95">
        <f t="shared" ref="D26:D30" si="4">1*34</f>
        <v>34</v>
      </c>
      <c r="E26" s="98">
        <f>SUM(D26:D26)</f>
        <v>34</v>
      </c>
    </row>
    <row r="27" spans="1:9" ht="32.25" customHeight="1" x14ac:dyDescent="0.25">
      <c r="A27" s="185"/>
      <c r="B27" s="83" t="s">
        <v>117</v>
      </c>
      <c r="C27" s="87"/>
      <c r="D27" s="95">
        <f t="shared" si="4"/>
        <v>34</v>
      </c>
      <c r="E27" s="98">
        <f>SUM(D27:D27)</f>
        <v>34</v>
      </c>
    </row>
    <row r="28" spans="1:9" ht="31.5" customHeight="1" x14ac:dyDescent="0.25">
      <c r="A28" s="185"/>
      <c r="B28" s="108" t="s">
        <v>158</v>
      </c>
      <c r="C28" s="87"/>
      <c r="D28" s="95">
        <f t="shared" si="4"/>
        <v>34</v>
      </c>
      <c r="E28" s="98">
        <f>SUM(D28:D28)</f>
        <v>34</v>
      </c>
    </row>
    <row r="29" spans="1:9" ht="15" customHeight="1" x14ac:dyDescent="0.25">
      <c r="A29" s="185"/>
      <c r="B29" s="77" t="s">
        <v>80</v>
      </c>
      <c r="C29" s="87"/>
      <c r="D29" s="95">
        <f t="shared" si="4"/>
        <v>34</v>
      </c>
      <c r="E29" s="98">
        <f>SUM(D29:D29)</f>
        <v>34</v>
      </c>
    </row>
    <row r="30" spans="1:9" ht="21" customHeight="1" x14ac:dyDescent="0.25">
      <c r="A30" s="222"/>
      <c r="B30" s="129" t="s">
        <v>104</v>
      </c>
      <c r="C30" s="91"/>
      <c r="D30" s="95">
        <f t="shared" si="4"/>
        <v>34</v>
      </c>
      <c r="E30" s="98">
        <f>SUM(D30:D30)</f>
        <v>34</v>
      </c>
    </row>
    <row r="31" spans="1:9" ht="33.75" customHeight="1" x14ac:dyDescent="0.25">
      <c r="A31" s="223" t="s">
        <v>54</v>
      </c>
      <c r="B31" s="221"/>
      <c r="C31" s="221"/>
      <c r="D31" s="103">
        <f>SUM(D24,D25)</f>
        <v>1156</v>
      </c>
      <c r="E31" s="104"/>
    </row>
    <row r="32" spans="1:9" ht="15" customHeight="1" x14ac:dyDescent="0.25">
      <c r="A32" s="220" t="s">
        <v>12</v>
      </c>
      <c r="B32" s="221"/>
      <c r="C32" s="197"/>
      <c r="D32" s="103"/>
      <c r="E32" s="106">
        <f>SUM(E24,E25)</f>
        <v>1360</v>
      </c>
    </row>
    <row r="33" ht="15" customHeight="1" x14ac:dyDescent="0.25"/>
  </sheetData>
  <mergeCells count="28">
    <mergeCell ref="A3:B3"/>
    <mergeCell ref="A6:B6"/>
    <mergeCell ref="A7:B7"/>
    <mergeCell ref="A8:B8"/>
    <mergeCell ref="A1:B1"/>
    <mergeCell ref="A2:B2"/>
    <mergeCell ref="A4:B5"/>
    <mergeCell ref="A22:B22"/>
    <mergeCell ref="A23:B23"/>
    <mergeCell ref="A14:B14"/>
    <mergeCell ref="A15:B15"/>
    <mergeCell ref="A16:B16"/>
    <mergeCell ref="A17:B17"/>
    <mergeCell ref="A18:B18"/>
    <mergeCell ref="C4:C5"/>
    <mergeCell ref="A19:B20"/>
    <mergeCell ref="C19:C20"/>
    <mergeCell ref="A21:B21"/>
    <mergeCell ref="A9:B9"/>
    <mergeCell ref="A10:B10"/>
    <mergeCell ref="A11:B11"/>
    <mergeCell ref="A12:B12"/>
    <mergeCell ref="A13:B13"/>
    <mergeCell ref="A24:B24"/>
    <mergeCell ref="A25:B25"/>
    <mergeCell ref="A26:A30"/>
    <mergeCell ref="A31:C31"/>
    <mergeCell ref="A32:C32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4"/>
  <sheetViews>
    <sheetView tabSelected="1"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activeCell="B25" sqref="B25"/>
    </sheetView>
  </sheetViews>
  <sheetFormatPr defaultRowHeight="15.75" x14ac:dyDescent="0.25"/>
  <cols>
    <col min="1" max="1" width="22.28515625" style="107" customWidth="1"/>
    <col min="2" max="2" width="35.42578125" style="27" customWidth="1"/>
    <col min="3" max="3" width="10.85546875" style="27" customWidth="1"/>
    <col min="4" max="4" width="12.85546875" style="149" customWidth="1"/>
    <col min="5" max="5" width="11.5703125" style="28" customWidth="1"/>
    <col min="6" max="16384" width="9.140625" style="27"/>
  </cols>
  <sheetData>
    <row r="1" spans="1:55" s="162" customFormat="1" ht="81" customHeight="1" x14ac:dyDescent="0.25">
      <c r="A1" s="234" t="s">
        <v>155</v>
      </c>
      <c r="B1" s="235"/>
      <c r="C1" s="236"/>
      <c r="D1" s="232" t="s">
        <v>130</v>
      </c>
      <c r="E1" s="233"/>
      <c r="F1" s="228" t="s">
        <v>156</v>
      </c>
      <c r="G1" s="229"/>
      <c r="H1" s="228" t="s">
        <v>131</v>
      </c>
      <c r="I1" s="229"/>
      <c r="J1" s="228" t="s">
        <v>132</v>
      </c>
      <c r="K1" s="229"/>
      <c r="L1" s="228" t="s">
        <v>133</v>
      </c>
      <c r="M1" s="229"/>
      <c r="N1" s="228" t="s">
        <v>134</v>
      </c>
      <c r="O1" s="229"/>
      <c r="P1" s="228" t="s">
        <v>135</v>
      </c>
      <c r="Q1" s="229"/>
      <c r="R1" s="228" t="s">
        <v>136</v>
      </c>
      <c r="S1" s="229"/>
      <c r="T1" s="228" t="s">
        <v>137</v>
      </c>
      <c r="U1" s="229"/>
      <c r="V1" s="228" t="s">
        <v>138</v>
      </c>
      <c r="W1" s="229"/>
      <c r="X1" s="228" t="s">
        <v>139</v>
      </c>
      <c r="Y1" s="229"/>
      <c r="Z1" s="228" t="s">
        <v>140</v>
      </c>
      <c r="AA1" s="229"/>
      <c r="AB1" s="228" t="s">
        <v>141</v>
      </c>
      <c r="AC1" s="229"/>
      <c r="AD1" s="228" t="s">
        <v>142</v>
      </c>
      <c r="AE1" s="229"/>
      <c r="AF1" s="228" t="s">
        <v>143</v>
      </c>
      <c r="AG1" s="229"/>
      <c r="AH1" s="228" t="s">
        <v>144</v>
      </c>
      <c r="AI1" s="229"/>
      <c r="AJ1" s="228" t="s">
        <v>145</v>
      </c>
      <c r="AK1" s="229"/>
      <c r="AL1" s="228" t="s">
        <v>146</v>
      </c>
      <c r="AM1" s="229"/>
      <c r="AN1" s="228" t="s">
        <v>147</v>
      </c>
      <c r="AO1" s="229"/>
      <c r="AP1" s="228" t="s">
        <v>148</v>
      </c>
      <c r="AQ1" s="229"/>
      <c r="AR1" s="228" t="s">
        <v>149</v>
      </c>
      <c r="AS1" s="229"/>
      <c r="AT1" s="230" t="s">
        <v>150</v>
      </c>
      <c r="AU1" s="230"/>
      <c r="AV1" s="228" t="s">
        <v>151</v>
      </c>
      <c r="AW1" s="229"/>
      <c r="AX1" s="228" t="s">
        <v>152</v>
      </c>
      <c r="AY1" s="229"/>
      <c r="AZ1" s="228" t="s">
        <v>153</v>
      </c>
      <c r="BA1" s="229"/>
      <c r="BB1" s="228" t="s">
        <v>154</v>
      </c>
      <c r="BC1" s="229"/>
    </row>
    <row r="2" spans="1:55" ht="41.25" customHeight="1" x14ac:dyDescent="0.25">
      <c r="A2" s="150" t="s">
        <v>19</v>
      </c>
      <c r="B2" s="150" t="s">
        <v>33</v>
      </c>
      <c r="C2" s="130" t="s">
        <v>105</v>
      </c>
      <c r="D2" s="163" t="s">
        <v>99</v>
      </c>
      <c r="E2" s="164" t="s">
        <v>128</v>
      </c>
      <c r="F2" s="163" t="s">
        <v>99</v>
      </c>
      <c r="G2" s="164" t="s">
        <v>128</v>
      </c>
      <c r="H2" s="163" t="s">
        <v>99</v>
      </c>
      <c r="I2" s="164" t="s">
        <v>128</v>
      </c>
      <c r="J2" s="163" t="s">
        <v>99</v>
      </c>
      <c r="K2" s="164" t="s">
        <v>128</v>
      </c>
      <c r="L2" s="163" t="s">
        <v>99</v>
      </c>
      <c r="M2" s="164" t="s">
        <v>128</v>
      </c>
      <c r="N2" s="163" t="s">
        <v>99</v>
      </c>
      <c r="O2" s="164" t="s">
        <v>128</v>
      </c>
      <c r="P2" s="163" t="s">
        <v>99</v>
      </c>
      <c r="Q2" s="164" t="s">
        <v>128</v>
      </c>
      <c r="R2" s="163" t="s">
        <v>99</v>
      </c>
      <c r="S2" s="164" t="s">
        <v>128</v>
      </c>
      <c r="T2" s="163" t="s">
        <v>99</v>
      </c>
      <c r="U2" s="164" t="s">
        <v>128</v>
      </c>
      <c r="V2" s="163" t="s">
        <v>99</v>
      </c>
      <c r="W2" s="164" t="s">
        <v>128</v>
      </c>
      <c r="X2" s="163" t="s">
        <v>99</v>
      </c>
      <c r="Y2" s="164" t="s">
        <v>128</v>
      </c>
      <c r="Z2" s="163" t="s">
        <v>99</v>
      </c>
      <c r="AA2" s="164" t="s">
        <v>128</v>
      </c>
      <c r="AB2" s="163" t="s">
        <v>99</v>
      </c>
      <c r="AC2" s="164" t="s">
        <v>128</v>
      </c>
      <c r="AD2" s="163" t="s">
        <v>99</v>
      </c>
      <c r="AE2" s="164" t="s">
        <v>128</v>
      </c>
      <c r="AF2" s="163" t="s">
        <v>99</v>
      </c>
      <c r="AG2" s="164" t="s">
        <v>128</v>
      </c>
      <c r="AH2" s="163" t="s">
        <v>99</v>
      </c>
      <c r="AI2" s="164" t="s">
        <v>128</v>
      </c>
      <c r="AJ2" s="163" t="s">
        <v>99</v>
      </c>
      <c r="AK2" s="164" t="s">
        <v>128</v>
      </c>
      <c r="AL2" s="163" t="s">
        <v>99</v>
      </c>
      <c r="AM2" s="164" t="s">
        <v>128</v>
      </c>
      <c r="AN2" s="163" t="s">
        <v>99</v>
      </c>
      <c r="AO2" s="164" t="s">
        <v>128</v>
      </c>
      <c r="AP2" s="163" t="s">
        <v>99</v>
      </c>
      <c r="AQ2" s="164" t="s">
        <v>128</v>
      </c>
      <c r="AR2" s="163" t="s">
        <v>99</v>
      </c>
      <c r="AS2" s="164" t="s">
        <v>128</v>
      </c>
      <c r="AT2" s="163" t="s">
        <v>99</v>
      </c>
      <c r="AU2" s="164" t="s">
        <v>128</v>
      </c>
      <c r="AV2" s="163" t="s">
        <v>99</v>
      </c>
      <c r="AW2" s="164" t="s">
        <v>128</v>
      </c>
      <c r="AX2" s="163" t="s">
        <v>99</v>
      </c>
      <c r="AY2" s="164" t="s">
        <v>128</v>
      </c>
      <c r="AZ2" s="163" t="s">
        <v>99</v>
      </c>
      <c r="BA2" s="164" t="s">
        <v>128</v>
      </c>
      <c r="BB2" s="163" t="s">
        <v>99</v>
      </c>
      <c r="BC2" s="164" t="s">
        <v>128</v>
      </c>
    </row>
    <row r="3" spans="1:55" ht="18" customHeight="1" x14ac:dyDescent="0.25">
      <c r="A3" s="237" t="s">
        <v>106</v>
      </c>
      <c r="B3" s="153" t="s">
        <v>1</v>
      </c>
      <c r="C3" s="131" t="s">
        <v>113</v>
      </c>
      <c r="D3" s="132">
        <f>1*34</f>
        <v>34</v>
      </c>
      <c r="E3" s="132">
        <f t="shared" ref="E3:BC3" si="0">1*34</f>
        <v>34</v>
      </c>
      <c r="F3" s="132">
        <f t="shared" si="0"/>
        <v>34</v>
      </c>
      <c r="G3" s="132">
        <f t="shared" si="0"/>
        <v>34</v>
      </c>
      <c r="H3" s="132">
        <f t="shared" si="0"/>
        <v>34</v>
      </c>
      <c r="I3" s="132">
        <f t="shared" si="0"/>
        <v>34</v>
      </c>
      <c r="J3" s="132">
        <f t="shared" si="0"/>
        <v>34</v>
      </c>
      <c r="K3" s="132">
        <f t="shared" si="0"/>
        <v>34</v>
      </c>
      <c r="L3" s="132">
        <f t="shared" si="0"/>
        <v>34</v>
      </c>
      <c r="M3" s="132">
        <f t="shared" si="0"/>
        <v>34</v>
      </c>
      <c r="N3" s="132">
        <f t="shared" si="0"/>
        <v>34</v>
      </c>
      <c r="O3" s="132">
        <f t="shared" si="0"/>
        <v>34</v>
      </c>
      <c r="P3" s="132">
        <f t="shared" si="0"/>
        <v>34</v>
      </c>
      <c r="Q3" s="132">
        <f t="shared" si="0"/>
        <v>34</v>
      </c>
      <c r="R3" s="132">
        <f t="shared" si="0"/>
        <v>34</v>
      </c>
      <c r="S3" s="132">
        <f t="shared" si="0"/>
        <v>34</v>
      </c>
      <c r="T3" s="132">
        <f t="shared" si="0"/>
        <v>34</v>
      </c>
      <c r="U3" s="132">
        <f t="shared" si="0"/>
        <v>34</v>
      </c>
      <c r="V3" s="132">
        <f t="shared" si="0"/>
        <v>34</v>
      </c>
      <c r="W3" s="132">
        <f t="shared" si="0"/>
        <v>34</v>
      </c>
      <c r="X3" s="132">
        <f t="shared" si="0"/>
        <v>34</v>
      </c>
      <c r="Y3" s="132">
        <f t="shared" si="0"/>
        <v>34</v>
      </c>
      <c r="Z3" s="132">
        <f t="shared" si="0"/>
        <v>34</v>
      </c>
      <c r="AA3" s="132">
        <f t="shared" si="0"/>
        <v>34</v>
      </c>
      <c r="AB3" s="132">
        <f t="shared" si="0"/>
        <v>34</v>
      </c>
      <c r="AC3" s="132">
        <f t="shared" si="0"/>
        <v>34</v>
      </c>
      <c r="AD3" s="132">
        <f t="shared" si="0"/>
        <v>34</v>
      </c>
      <c r="AE3" s="132">
        <f t="shared" si="0"/>
        <v>34</v>
      </c>
      <c r="AF3" s="132">
        <f t="shared" si="0"/>
        <v>34</v>
      </c>
      <c r="AG3" s="132">
        <f t="shared" si="0"/>
        <v>34</v>
      </c>
      <c r="AH3" s="132">
        <f t="shared" si="0"/>
        <v>34</v>
      </c>
      <c r="AI3" s="132">
        <f t="shared" si="0"/>
        <v>34</v>
      </c>
      <c r="AJ3" s="132">
        <f t="shared" si="0"/>
        <v>34</v>
      </c>
      <c r="AK3" s="132">
        <f t="shared" si="0"/>
        <v>34</v>
      </c>
      <c r="AL3" s="132">
        <f t="shared" si="0"/>
        <v>34</v>
      </c>
      <c r="AM3" s="132">
        <f t="shared" si="0"/>
        <v>34</v>
      </c>
      <c r="AN3" s="132">
        <f t="shared" si="0"/>
        <v>34</v>
      </c>
      <c r="AO3" s="132">
        <f t="shared" si="0"/>
        <v>34</v>
      </c>
      <c r="AP3" s="132">
        <f t="shared" si="0"/>
        <v>34</v>
      </c>
      <c r="AQ3" s="132">
        <f t="shared" si="0"/>
        <v>34</v>
      </c>
      <c r="AR3" s="132">
        <f t="shared" si="0"/>
        <v>34</v>
      </c>
      <c r="AS3" s="132">
        <f t="shared" si="0"/>
        <v>34</v>
      </c>
      <c r="AT3" s="132">
        <f t="shared" si="0"/>
        <v>34</v>
      </c>
      <c r="AU3" s="132">
        <f t="shared" si="0"/>
        <v>34</v>
      </c>
      <c r="AV3" s="132">
        <f t="shared" si="0"/>
        <v>34</v>
      </c>
      <c r="AW3" s="132">
        <f t="shared" si="0"/>
        <v>34</v>
      </c>
      <c r="AX3" s="132">
        <f t="shared" si="0"/>
        <v>34</v>
      </c>
      <c r="AY3" s="132">
        <f t="shared" si="0"/>
        <v>34</v>
      </c>
      <c r="AZ3" s="132">
        <f t="shared" si="0"/>
        <v>34</v>
      </c>
      <c r="BA3" s="132">
        <f t="shared" si="0"/>
        <v>34</v>
      </c>
      <c r="BB3" s="132">
        <f t="shared" si="0"/>
        <v>34</v>
      </c>
      <c r="BC3" s="132">
        <f t="shared" si="0"/>
        <v>34</v>
      </c>
    </row>
    <row r="4" spans="1:55" ht="16.5" customHeight="1" x14ac:dyDescent="0.25">
      <c r="A4" s="198"/>
      <c r="B4" s="153" t="s">
        <v>41</v>
      </c>
      <c r="C4" s="152" t="s">
        <v>36</v>
      </c>
      <c r="D4" s="132">
        <f>3*34</f>
        <v>102</v>
      </c>
      <c r="E4" s="132">
        <f t="shared" ref="E4:BC4" si="1">3*34</f>
        <v>102</v>
      </c>
      <c r="F4" s="132">
        <f t="shared" si="1"/>
        <v>102</v>
      </c>
      <c r="G4" s="132">
        <f t="shared" si="1"/>
        <v>102</v>
      </c>
      <c r="H4" s="132">
        <f t="shared" si="1"/>
        <v>102</v>
      </c>
      <c r="I4" s="132">
        <f t="shared" si="1"/>
        <v>102</v>
      </c>
      <c r="J4" s="132">
        <f t="shared" si="1"/>
        <v>102</v>
      </c>
      <c r="K4" s="132">
        <f t="shared" si="1"/>
        <v>102</v>
      </c>
      <c r="L4" s="132">
        <f t="shared" si="1"/>
        <v>102</v>
      </c>
      <c r="M4" s="132">
        <f t="shared" si="1"/>
        <v>102</v>
      </c>
      <c r="N4" s="132">
        <f t="shared" si="1"/>
        <v>102</v>
      </c>
      <c r="O4" s="132">
        <f t="shared" si="1"/>
        <v>102</v>
      </c>
      <c r="P4" s="132">
        <f t="shared" si="1"/>
        <v>102</v>
      </c>
      <c r="Q4" s="132">
        <f t="shared" si="1"/>
        <v>102</v>
      </c>
      <c r="R4" s="132">
        <f t="shared" si="1"/>
        <v>102</v>
      </c>
      <c r="S4" s="132">
        <f t="shared" si="1"/>
        <v>102</v>
      </c>
      <c r="T4" s="132">
        <f t="shared" si="1"/>
        <v>102</v>
      </c>
      <c r="U4" s="132">
        <f t="shared" si="1"/>
        <v>102</v>
      </c>
      <c r="V4" s="132">
        <f t="shared" si="1"/>
        <v>102</v>
      </c>
      <c r="W4" s="132">
        <f t="shared" si="1"/>
        <v>102</v>
      </c>
      <c r="X4" s="132">
        <f t="shared" si="1"/>
        <v>102</v>
      </c>
      <c r="Y4" s="132">
        <f t="shared" si="1"/>
        <v>102</v>
      </c>
      <c r="Z4" s="132">
        <f t="shared" si="1"/>
        <v>102</v>
      </c>
      <c r="AA4" s="132">
        <f t="shared" si="1"/>
        <v>102</v>
      </c>
      <c r="AB4" s="132">
        <f t="shared" si="1"/>
        <v>102</v>
      </c>
      <c r="AC4" s="132">
        <f t="shared" si="1"/>
        <v>102</v>
      </c>
      <c r="AD4" s="132">
        <f t="shared" si="1"/>
        <v>102</v>
      </c>
      <c r="AE4" s="132">
        <f t="shared" si="1"/>
        <v>102</v>
      </c>
      <c r="AF4" s="132">
        <f t="shared" si="1"/>
        <v>102</v>
      </c>
      <c r="AG4" s="132">
        <f t="shared" si="1"/>
        <v>102</v>
      </c>
      <c r="AH4" s="132">
        <f t="shared" si="1"/>
        <v>102</v>
      </c>
      <c r="AI4" s="132">
        <f t="shared" si="1"/>
        <v>102</v>
      </c>
      <c r="AJ4" s="132">
        <f t="shared" si="1"/>
        <v>102</v>
      </c>
      <c r="AK4" s="132">
        <f t="shared" si="1"/>
        <v>102</v>
      </c>
      <c r="AL4" s="132">
        <f t="shared" si="1"/>
        <v>102</v>
      </c>
      <c r="AM4" s="132">
        <f t="shared" si="1"/>
        <v>102</v>
      </c>
      <c r="AN4" s="132">
        <f t="shared" si="1"/>
        <v>102</v>
      </c>
      <c r="AO4" s="132">
        <f t="shared" si="1"/>
        <v>102</v>
      </c>
      <c r="AP4" s="132">
        <f t="shared" si="1"/>
        <v>102</v>
      </c>
      <c r="AQ4" s="132">
        <f t="shared" si="1"/>
        <v>102</v>
      </c>
      <c r="AR4" s="132">
        <f t="shared" si="1"/>
        <v>102</v>
      </c>
      <c r="AS4" s="132">
        <f t="shared" si="1"/>
        <v>102</v>
      </c>
      <c r="AT4" s="132">
        <f t="shared" si="1"/>
        <v>102</v>
      </c>
      <c r="AU4" s="132">
        <f t="shared" si="1"/>
        <v>102</v>
      </c>
      <c r="AV4" s="132">
        <f t="shared" si="1"/>
        <v>102</v>
      </c>
      <c r="AW4" s="132">
        <f t="shared" si="1"/>
        <v>102</v>
      </c>
      <c r="AX4" s="132">
        <f t="shared" si="1"/>
        <v>102</v>
      </c>
      <c r="AY4" s="132">
        <f t="shared" si="1"/>
        <v>102</v>
      </c>
      <c r="AZ4" s="132">
        <f t="shared" si="1"/>
        <v>102</v>
      </c>
      <c r="BA4" s="132">
        <f t="shared" si="1"/>
        <v>102</v>
      </c>
      <c r="BB4" s="132">
        <f t="shared" si="1"/>
        <v>102</v>
      </c>
      <c r="BC4" s="132">
        <f t="shared" si="1"/>
        <v>102</v>
      </c>
    </row>
    <row r="5" spans="1:55" ht="33" customHeight="1" x14ac:dyDescent="0.25">
      <c r="A5" s="137" t="s">
        <v>59</v>
      </c>
      <c r="B5" s="138" t="s">
        <v>79</v>
      </c>
      <c r="C5" s="152"/>
      <c r="D5" s="132"/>
      <c r="E5" s="132">
        <f>1*34</f>
        <v>34</v>
      </c>
      <c r="F5" s="132"/>
      <c r="G5" s="132">
        <f t="shared" ref="G5" si="2">1*34</f>
        <v>34</v>
      </c>
      <c r="H5" s="132"/>
      <c r="I5" s="132">
        <f t="shared" ref="I5" si="3">1*34</f>
        <v>34</v>
      </c>
      <c r="J5" s="132"/>
      <c r="K5" s="132">
        <f t="shared" ref="K5" si="4">1*34</f>
        <v>34</v>
      </c>
      <c r="L5" s="132"/>
      <c r="M5" s="132">
        <f t="shared" ref="M5" si="5">1*34</f>
        <v>34</v>
      </c>
      <c r="N5" s="132"/>
      <c r="O5" s="132">
        <f t="shared" ref="O5" si="6">1*34</f>
        <v>34</v>
      </c>
      <c r="P5" s="132"/>
      <c r="Q5" s="132">
        <f t="shared" ref="Q5" si="7">1*34</f>
        <v>34</v>
      </c>
      <c r="R5" s="132"/>
      <c r="S5" s="132">
        <f t="shared" ref="S5" si="8">1*34</f>
        <v>34</v>
      </c>
      <c r="T5" s="132"/>
      <c r="U5" s="132">
        <f t="shared" ref="U5" si="9">1*34</f>
        <v>34</v>
      </c>
      <c r="V5" s="132"/>
      <c r="W5" s="132">
        <f t="shared" ref="W5" si="10">1*34</f>
        <v>34</v>
      </c>
      <c r="X5" s="132"/>
      <c r="Y5" s="132">
        <f t="shared" ref="Y5" si="11">1*34</f>
        <v>34</v>
      </c>
      <c r="Z5" s="132"/>
      <c r="AA5" s="132">
        <f t="shared" ref="AA5" si="12">1*34</f>
        <v>34</v>
      </c>
      <c r="AB5" s="132"/>
      <c r="AC5" s="132">
        <f t="shared" ref="AC5" si="13">1*34</f>
        <v>34</v>
      </c>
      <c r="AD5" s="132"/>
      <c r="AE5" s="132">
        <f t="shared" ref="AE5" si="14">1*34</f>
        <v>34</v>
      </c>
      <c r="AF5" s="132"/>
      <c r="AG5" s="132">
        <f t="shared" ref="AG5" si="15">1*34</f>
        <v>34</v>
      </c>
      <c r="AH5" s="132"/>
      <c r="AI5" s="132">
        <f t="shared" ref="AI5" si="16">1*34</f>
        <v>34</v>
      </c>
      <c r="AJ5" s="132"/>
      <c r="AK5" s="132">
        <f t="shared" ref="AK5" si="17">1*34</f>
        <v>34</v>
      </c>
      <c r="AL5" s="132"/>
      <c r="AM5" s="132">
        <f t="shared" ref="AM5" si="18">1*34</f>
        <v>34</v>
      </c>
      <c r="AN5" s="132"/>
      <c r="AO5" s="132">
        <f t="shared" ref="AO5" si="19">1*34</f>
        <v>34</v>
      </c>
      <c r="AP5" s="132"/>
      <c r="AQ5" s="132">
        <f t="shared" ref="AQ5" si="20">1*34</f>
        <v>34</v>
      </c>
      <c r="AR5" s="132"/>
      <c r="AS5" s="132">
        <f t="shared" ref="AS5" si="21">1*34</f>
        <v>34</v>
      </c>
      <c r="AT5" s="132"/>
      <c r="AU5" s="132">
        <f t="shared" ref="AU5" si="22">1*34</f>
        <v>34</v>
      </c>
      <c r="AV5" s="132"/>
      <c r="AW5" s="132">
        <f t="shared" ref="AW5" si="23">1*34</f>
        <v>34</v>
      </c>
      <c r="AX5" s="132"/>
      <c r="AY5" s="132">
        <f t="shared" ref="AY5" si="24">1*34</f>
        <v>34</v>
      </c>
      <c r="AZ5" s="132"/>
      <c r="BA5" s="132">
        <f t="shared" ref="BA5" si="25">1*34</f>
        <v>34</v>
      </c>
      <c r="BB5" s="132"/>
      <c r="BC5" s="132">
        <f t="shared" ref="BC5" si="26">1*34</f>
        <v>34</v>
      </c>
    </row>
    <row r="6" spans="1:55" ht="18.75" customHeight="1" x14ac:dyDescent="0.25">
      <c r="A6" s="238" t="s">
        <v>107</v>
      </c>
      <c r="B6" s="240" t="s">
        <v>112</v>
      </c>
      <c r="C6" s="152" t="s">
        <v>114</v>
      </c>
      <c r="D6" s="132">
        <f t="shared" ref="D6:AC6" si="27">3*34</f>
        <v>102</v>
      </c>
      <c r="E6" s="132">
        <f t="shared" si="27"/>
        <v>102</v>
      </c>
      <c r="F6" s="132">
        <f t="shared" si="27"/>
        <v>102</v>
      </c>
      <c r="G6" s="132">
        <f t="shared" si="27"/>
        <v>102</v>
      </c>
      <c r="H6" s="132">
        <f t="shared" si="27"/>
        <v>102</v>
      </c>
      <c r="I6" s="132">
        <f t="shared" si="27"/>
        <v>102</v>
      </c>
      <c r="J6" s="132">
        <f t="shared" si="27"/>
        <v>102</v>
      </c>
      <c r="K6" s="132">
        <f t="shared" si="27"/>
        <v>102</v>
      </c>
      <c r="L6" s="132">
        <f t="shared" si="27"/>
        <v>102</v>
      </c>
      <c r="M6" s="132">
        <f t="shared" si="27"/>
        <v>102</v>
      </c>
      <c r="N6" s="132">
        <f t="shared" si="27"/>
        <v>102</v>
      </c>
      <c r="O6" s="132">
        <f t="shared" si="27"/>
        <v>102</v>
      </c>
      <c r="P6" s="132">
        <f t="shared" si="27"/>
        <v>102</v>
      </c>
      <c r="Q6" s="132">
        <f t="shared" si="27"/>
        <v>102</v>
      </c>
      <c r="R6" s="132">
        <f t="shared" si="27"/>
        <v>102</v>
      </c>
      <c r="S6" s="132">
        <f t="shared" si="27"/>
        <v>102</v>
      </c>
      <c r="T6" s="132">
        <f t="shared" si="27"/>
        <v>102</v>
      </c>
      <c r="U6" s="132">
        <f t="shared" si="27"/>
        <v>102</v>
      </c>
      <c r="V6" s="132">
        <f t="shared" si="27"/>
        <v>102</v>
      </c>
      <c r="W6" s="132">
        <f t="shared" si="27"/>
        <v>102</v>
      </c>
      <c r="X6" s="132">
        <f t="shared" si="27"/>
        <v>102</v>
      </c>
      <c r="Y6" s="132">
        <f t="shared" si="27"/>
        <v>102</v>
      </c>
      <c r="Z6" s="132">
        <f t="shared" si="27"/>
        <v>102</v>
      </c>
      <c r="AA6" s="132">
        <f t="shared" si="27"/>
        <v>102</v>
      </c>
      <c r="AB6" s="132">
        <f t="shared" si="27"/>
        <v>102</v>
      </c>
      <c r="AC6" s="132">
        <f t="shared" si="27"/>
        <v>102</v>
      </c>
      <c r="AD6" s="134"/>
      <c r="AE6" s="135"/>
      <c r="AF6" s="134"/>
      <c r="AG6" s="135"/>
      <c r="AH6" s="134"/>
      <c r="AI6" s="135"/>
      <c r="AJ6" s="134"/>
      <c r="AK6" s="135"/>
      <c r="AL6" s="132">
        <f t="shared" ref="AL6:AM6" si="28">3*34</f>
        <v>102</v>
      </c>
      <c r="AM6" s="132">
        <f t="shared" si="28"/>
        <v>102</v>
      </c>
      <c r="AN6" s="134"/>
      <c r="AO6" s="135"/>
      <c r="AP6" s="132">
        <f t="shared" ref="AP6:BC6" si="29">3*34</f>
        <v>102</v>
      </c>
      <c r="AQ6" s="132">
        <f t="shared" si="29"/>
        <v>102</v>
      </c>
      <c r="AR6" s="132">
        <f t="shared" si="29"/>
        <v>102</v>
      </c>
      <c r="AS6" s="132">
        <f t="shared" si="29"/>
        <v>102</v>
      </c>
      <c r="AT6" s="132">
        <f t="shared" si="29"/>
        <v>102</v>
      </c>
      <c r="AU6" s="132">
        <f t="shared" si="29"/>
        <v>102</v>
      </c>
      <c r="AV6" s="132">
        <f t="shared" si="29"/>
        <v>102</v>
      </c>
      <c r="AW6" s="132">
        <f t="shared" si="29"/>
        <v>102</v>
      </c>
      <c r="AX6" s="132">
        <f t="shared" si="29"/>
        <v>102</v>
      </c>
      <c r="AY6" s="132">
        <f t="shared" si="29"/>
        <v>102</v>
      </c>
      <c r="AZ6" s="132">
        <f t="shared" si="29"/>
        <v>102</v>
      </c>
      <c r="BA6" s="132">
        <f t="shared" si="29"/>
        <v>102</v>
      </c>
      <c r="BB6" s="132">
        <f t="shared" si="29"/>
        <v>102</v>
      </c>
      <c r="BC6" s="132">
        <f t="shared" si="29"/>
        <v>102</v>
      </c>
    </row>
    <row r="7" spans="1:55" ht="15.75" customHeight="1" x14ac:dyDescent="0.25">
      <c r="A7" s="239"/>
      <c r="B7" s="241"/>
      <c r="C7" s="159" t="s">
        <v>64</v>
      </c>
      <c r="D7" s="132"/>
      <c r="E7" s="133"/>
      <c r="F7" s="134"/>
      <c r="G7" s="135"/>
      <c r="H7" s="134"/>
      <c r="I7" s="136"/>
      <c r="J7" s="134"/>
      <c r="K7" s="135"/>
      <c r="L7" s="134"/>
      <c r="M7" s="135"/>
      <c r="N7" s="134"/>
      <c r="O7" s="135"/>
      <c r="P7" s="134"/>
      <c r="Q7" s="135"/>
      <c r="R7" s="134"/>
      <c r="S7" s="135"/>
      <c r="T7" s="134"/>
      <c r="U7" s="135"/>
      <c r="V7" s="134"/>
      <c r="W7" s="135"/>
      <c r="X7" s="134"/>
      <c r="Y7" s="135"/>
      <c r="Z7" s="134"/>
      <c r="AA7" s="135"/>
      <c r="AB7" s="134"/>
      <c r="AC7" s="135"/>
      <c r="AD7" s="132">
        <f t="shared" ref="AD7:AK7" si="30">6*34</f>
        <v>204</v>
      </c>
      <c r="AE7" s="132">
        <f t="shared" si="30"/>
        <v>204</v>
      </c>
      <c r="AF7" s="132">
        <f t="shared" si="30"/>
        <v>204</v>
      </c>
      <c r="AG7" s="132">
        <f t="shared" si="30"/>
        <v>204</v>
      </c>
      <c r="AH7" s="132">
        <f t="shared" si="30"/>
        <v>204</v>
      </c>
      <c r="AI7" s="132">
        <f t="shared" si="30"/>
        <v>204</v>
      </c>
      <c r="AJ7" s="132">
        <f t="shared" si="30"/>
        <v>204</v>
      </c>
      <c r="AK7" s="132">
        <f t="shared" si="30"/>
        <v>204</v>
      </c>
      <c r="AL7" s="134"/>
      <c r="AM7" s="135"/>
      <c r="AN7" s="132">
        <f t="shared" ref="AN7:AO7" si="31">6*34</f>
        <v>204</v>
      </c>
      <c r="AO7" s="132">
        <f t="shared" si="31"/>
        <v>204</v>
      </c>
      <c r="AP7" s="134"/>
      <c r="AQ7" s="135"/>
      <c r="AR7" s="134"/>
      <c r="AS7" s="135"/>
      <c r="AT7" s="134"/>
      <c r="AU7" s="135"/>
      <c r="AV7" s="134"/>
      <c r="AW7" s="135"/>
      <c r="AX7" s="134"/>
      <c r="AY7" s="135"/>
      <c r="AZ7" s="134"/>
      <c r="BA7" s="135"/>
      <c r="BB7" s="134"/>
      <c r="BC7" s="135"/>
    </row>
    <row r="8" spans="1:55" ht="18" customHeight="1" x14ac:dyDescent="0.25">
      <c r="A8" s="237" t="s">
        <v>108</v>
      </c>
      <c r="B8" s="157" t="s">
        <v>129</v>
      </c>
      <c r="C8" s="159" t="s">
        <v>64</v>
      </c>
      <c r="D8" s="132">
        <f>6*34</f>
        <v>204</v>
      </c>
      <c r="E8" s="132">
        <f t="shared" ref="E8:BC8" si="32">6*34</f>
        <v>204</v>
      </c>
      <c r="F8" s="132">
        <f t="shared" si="32"/>
        <v>204</v>
      </c>
      <c r="G8" s="132">
        <f t="shared" si="32"/>
        <v>204</v>
      </c>
      <c r="H8" s="132">
        <f t="shared" si="32"/>
        <v>204</v>
      </c>
      <c r="I8" s="132">
        <f t="shared" si="32"/>
        <v>204</v>
      </c>
      <c r="J8" s="132">
        <f t="shared" si="32"/>
        <v>204</v>
      </c>
      <c r="K8" s="132">
        <f t="shared" si="32"/>
        <v>204</v>
      </c>
      <c r="L8" s="132">
        <f t="shared" si="32"/>
        <v>204</v>
      </c>
      <c r="M8" s="132">
        <f t="shared" si="32"/>
        <v>204</v>
      </c>
      <c r="N8" s="132">
        <f t="shared" si="32"/>
        <v>204</v>
      </c>
      <c r="O8" s="132">
        <f t="shared" si="32"/>
        <v>204</v>
      </c>
      <c r="P8" s="132">
        <f t="shared" si="32"/>
        <v>204</v>
      </c>
      <c r="Q8" s="132">
        <f t="shared" si="32"/>
        <v>204</v>
      </c>
      <c r="R8" s="132">
        <f t="shared" si="32"/>
        <v>204</v>
      </c>
      <c r="S8" s="132">
        <f t="shared" si="32"/>
        <v>204</v>
      </c>
      <c r="T8" s="132">
        <f t="shared" si="32"/>
        <v>204</v>
      </c>
      <c r="U8" s="132">
        <f t="shared" si="32"/>
        <v>204</v>
      </c>
      <c r="V8" s="132">
        <f t="shared" si="32"/>
        <v>204</v>
      </c>
      <c r="W8" s="132">
        <f t="shared" si="32"/>
        <v>204</v>
      </c>
      <c r="X8" s="132">
        <f t="shared" si="32"/>
        <v>204</v>
      </c>
      <c r="Y8" s="132">
        <f t="shared" si="32"/>
        <v>204</v>
      </c>
      <c r="Z8" s="132">
        <f t="shared" si="32"/>
        <v>204</v>
      </c>
      <c r="AA8" s="132">
        <f t="shared" si="32"/>
        <v>204</v>
      </c>
      <c r="AB8" s="132">
        <f t="shared" si="32"/>
        <v>204</v>
      </c>
      <c r="AC8" s="132">
        <f t="shared" si="32"/>
        <v>204</v>
      </c>
      <c r="AD8" s="132">
        <f t="shared" si="32"/>
        <v>204</v>
      </c>
      <c r="AE8" s="132">
        <f t="shared" si="32"/>
        <v>204</v>
      </c>
      <c r="AF8" s="132">
        <f t="shared" si="32"/>
        <v>204</v>
      </c>
      <c r="AG8" s="132">
        <f t="shared" si="32"/>
        <v>204</v>
      </c>
      <c r="AH8" s="132">
        <f t="shared" si="32"/>
        <v>204</v>
      </c>
      <c r="AI8" s="132">
        <f t="shared" si="32"/>
        <v>204</v>
      </c>
      <c r="AJ8" s="132">
        <f t="shared" si="32"/>
        <v>204</v>
      </c>
      <c r="AK8" s="132">
        <f t="shared" si="32"/>
        <v>204</v>
      </c>
      <c r="AL8" s="132">
        <f t="shared" si="32"/>
        <v>204</v>
      </c>
      <c r="AM8" s="132">
        <f t="shared" si="32"/>
        <v>204</v>
      </c>
      <c r="AN8" s="132">
        <f t="shared" si="32"/>
        <v>204</v>
      </c>
      <c r="AO8" s="132">
        <f t="shared" si="32"/>
        <v>204</v>
      </c>
      <c r="AP8" s="132">
        <f t="shared" si="32"/>
        <v>204</v>
      </c>
      <c r="AQ8" s="132">
        <f t="shared" si="32"/>
        <v>204</v>
      </c>
      <c r="AR8" s="132">
        <f t="shared" si="32"/>
        <v>204</v>
      </c>
      <c r="AS8" s="132">
        <f t="shared" si="32"/>
        <v>204</v>
      </c>
      <c r="AT8" s="132">
        <f t="shared" si="32"/>
        <v>204</v>
      </c>
      <c r="AU8" s="132">
        <f t="shared" si="32"/>
        <v>204</v>
      </c>
      <c r="AV8" s="132">
        <f t="shared" si="32"/>
        <v>204</v>
      </c>
      <c r="AW8" s="132">
        <f t="shared" si="32"/>
        <v>204</v>
      </c>
      <c r="AX8" s="132">
        <f t="shared" si="32"/>
        <v>204</v>
      </c>
      <c r="AY8" s="132">
        <f t="shared" si="32"/>
        <v>204</v>
      </c>
      <c r="AZ8" s="132">
        <f t="shared" si="32"/>
        <v>204</v>
      </c>
      <c r="BA8" s="132">
        <f t="shared" si="32"/>
        <v>204</v>
      </c>
      <c r="BB8" s="132">
        <f t="shared" si="32"/>
        <v>204</v>
      </c>
      <c r="BC8" s="132">
        <f t="shared" si="32"/>
        <v>204</v>
      </c>
    </row>
    <row r="9" spans="1:55" ht="15" customHeight="1" x14ac:dyDescent="0.25">
      <c r="A9" s="198"/>
      <c r="B9" s="153" t="s">
        <v>37</v>
      </c>
      <c r="C9" s="152" t="s">
        <v>40</v>
      </c>
      <c r="D9" s="139"/>
      <c r="E9" s="140"/>
      <c r="F9" s="132">
        <f t="shared" ref="F9:G9" si="33">1*34</f>
        <v>34</v>
      </c>
      <c r="G9" s="132">
        <f t="shared" si="33"/>
        <v>34</v>
      </c>
      <c r="H9" s="141"/>
      <c r="I9" s="165"/>
      <c r="J9" s="141"/>
      <c r="K9" s="142"/>
      <c r="L9" s="132">
        <f t="shared" ref="L9:AA9" si="34">1*34</f>
        <v>34</v>
      </c>
      <c r="M9" s="132">
        <f t="shared" si="34"/>
        <v>34</v>
      </c>
      <c r="N9" s="132">
        <f t="shared" si="34"/>
        <v>34</v>
      </c>
      <c r="O9" s="132">
        <f t="shared" si="34"/>
        <v>34</v>
      </c>
      <c r="P9" s="132"/>
      <c r="Q9" s="132"/>
      <c r="R9" s="132">
        <f t="shared" si="34"/>
        <v>34</v>
      </c>
      <c r="S9" s="132">
        <f t="shared" si="34"/>
        <v>34</v>
      </c>
      <c r="T9" s="132">
        <f t="shared" si="34"/>
        <v>34</v>
      </c>
      <c r="U9" s="132">
        <f t="shared" si="34"/>
        <v>34</v>
      </c>
      <c r="V9" s="132">
        <f t="shared" si="34"/>
        <v>34</v>
      </c>
      <c r="W9" s="132">
        <f t="shared" si="34"/>
        <v>34</v>
      </c>
      <c r="X9" s="132">
        <f t="shared" si="34"/>
        <v>34</v>
      </c>
      <c r="Y9" s="132">
        <f t="shared" si="34"/>
        <v>34</v>
      </c>
      <c r="Z9" s="132">
        <f t="shared" si="34"/>
        <v>34</v>
      </c>
      <c r="AA9" s="132">
        <f t="shared" si="34"/>
        <v>34</v>
      </c>
      <c r="AB9" s="141"/>
      <c r="AC9" s="142"/>
      <c r="AD9" s="141"/>
      <c r="AE9" s="142"/>
      <c r="AF9" s="141"/>
      <c r="AG9" s="142"/>
      <c r="AH9" s="141"/>
      <c r="AI9" s="142"/>
      <c r="AJ9" s="141"/>
      <c r="AK9" s="142"/>
      <c r="AL9" s="132">
        <f t="shared" ref="AL9:BC9" si="35">1*34</f>
        <v>34</v>
      </c>
      <c r="AM9" s="132">
        <f t="shared" si="35"/>
        <v>34</v>
      </c>
      <c r="AN9" s="132">
        <f t="shared" si="35"/>
        <v>34</v>
      </c>
      <c r="AO9" s="132">
        <f t="shared" si="35"/>
        <v>34</v>
      </c>
      <c r="AP9" s="132">
        <f t="shared" si="35"/>
        <v>34</v>
      </c>
      <c r="AQ9" s="132">
        <f t="shared" si="35"/>
        <v>34</v>
      </c>
      <c r="AR9" s="132">
        <f t="shared" si="35"/>
        <v>34</v>
      </c>
      <c r="AS9" s="132">
        <f t="shared" si="35"/>
        <v>34</v>
      </c>
      <c r="AT9" s="132">
        <f t="shared" si="35"/>
        <v>34</v>
      </c>
      <c r="AU9" s="132">
        <f t="shared" si="35"/>
        <v>34</v>
      </c>
      <c r="AV9" s="132">
        <f t="shared" si="35"/>
        <v>34</v>
      </c>
      <c r="AW9" s="132">
        <f t="shared" si="35"/>
        <v>34</v>
      </c>
      <c r="AX9" s="132">
        <f t="shared" si="35"/>
        <v>34</v>
      </c>
      <c r="AY9" s="132">
        <f t="shared" si="35"/>
        <v>34</v>
      </c>
      <c r="AZ9" s="132">
        <f t="shared" si="35"/>
        <v>34</v>
      </c>
      <c r="BA9" s="132">
        <f t="shared" si="35"/>
        <v>34</v>
      </c>
      <c r="BB9" s="132">
        <f t="shared" si="35"/>
        <v>34</v>
      </c>
      <c r="BC9" s="132">
        <f t="shared" si="35"/>
        <v>34</v>
      </c>
    </row>
    <row r="10" spans="1:55" ht="15" customHeight="1" x14ac:dyDescent="0.25">
      <c r="A10" s="237" t="s">
        <v>110</v>
      </c>
      <c r="B10" s="195" t="s">
        <v>100</v>
      </c>
      <c r="C10" s="188" t="s">
        <v>63</v>
      </c>
      <c r="D10" s="132"/>
      <c r="E10" s="133"/>
      <c r="F10" s="134"/>
      <c r="G10" s="135"/>
      <c r="H10" s="134">
        <f>4*34</f>
        <v>136</v>
      </c>
      <c r="I10" s="134">
        <f>4*34</f>
        <v>136</v>
      </c>
      <c r="J10" s="134"/>
      <c r="K10" s="135"/>
      <c r="L10" s="134"/>
      <c r="M10" s="135"/>
      <c r="N10" s="134"/>
      <c r="O10" s="135"/>
      <c r="P10" s="134">
        <f t="shared" ref="P10:S10" si="36">4*34</f>
        <v>136</v>
      </c>
      <c r="Q10" s="134">
        <f t="shared" si="36"/>
        <v>136</v>
      </c>
      <c r="R10" s="134">
        <f t="shared" si="36"/>
        <v>136</v>
      </c>
      <c r="S10" s="134">
        <f t="shared" si="36"/>
        <v>136</v>
      </c>
      <c r="T10" s="134"/>
      <c r="U10" s="135"/>
      <c r="V10" s="134"/>
      <c r="W10" s="135"/>
      <c r="X10" s="134"/>
      <c r="Y10" s="135"/>
      <c r="Z10" s="134">
        <f t="shared" ref="Z10:AA10" si="37">4*34</f>
        <v>136</v>
      </c>
      <c r="AA10" s="134">
        <f t="shared" si="37"/>
        <v>136</v>
      </c>
      <c r="AB10" s="134"/>
      <c r="AC10" s="135"/>
      <c r="AD10" s="134"/>
      <c r="AE10" s="135"/>
      <c r="AF10" s="134"/>
      <c r="AG10" s="135"/>
      <c r="AH10" s="134"/>
      <c r="AI10" s="135"/>
      <c r="AJ10" s="134"/>
      <c r="AK10" s="135"/>
      <c r="AL10" s="134">
        <f t="shared" ref="AL10:AM10" si="38">4*34</f>
        <v>136</v>
      </c>
      <c r="AM10" s="134">
        <f t="shared" si="38"/>
        <v>136</v>
      </c>
      <c r="AN10" s="134"/>
      <c r="AO10" s="135"/>
      <c r="AP10" s="134">
        <f t="shared" ref="AP10:BC10" si="39">4*34</f>
        <v>136</v>
      </c>
      <c r="AQ10" s="134">
        <f t="shared" si="39"/>
        <v>136</v>
      </c>
      <c r="AR10" s="134">
        <f t="shared" si="39"/>
        <v>136</v>
      </c>
      <c r="AS10" s="134">
        <f t="shared" si="39"/>
        <v>136</v>
      </c>
      <c r="AT10" s="134">
        <f t="shared" si="39"/>
        <v>136</v>
      </c>
      <c r="AU10" s="134">
        <f t="shared" si="39"/>
        <v>136</v>
      </c>
      <c r="AV10" s="134">
        <f t="shared" si="39"/>
        <v>136</v>
      </c>
      <c r="AW10" s="134">
        <f t="shared" si="39"/>
        <v>136</v>
      </c>
      <c r="AX10" s="134">
        <f t="shared" si="39"/>
        <v>136</v>
      </c>
      <c r="AY10" s="134">
        <f t="shared" si="39"/>
        <v>136</v>
      </c>
      <c r="AZ10" s="134">
        <f t="shared" si="39"/>
        <v>136</v>
      </c>
      <c r="BA10" s="134">
        <f t="shared" si="39"/>
        <v>136</v>
      </c>
      <c r="BB10" s="134">
        <f t="shared" si="39"/>
        <v>136</v>
      </c>
      <c r="BC10" s="134">
        <f t="shared" si="39"/>
        <v>136</v>
      </c>
    </row>
    <row r="11" spans="1:55" ht="15" customHeight="1" x14ac:dyDescent="0.25">
      <c r="A11" s="198"/>
      <c r="B11" s="196"/>
      <c r="C11" s="231"/>
      <c r="D11" s="144">
        <f t="shared" ref="D11:G11" si="40">2*34</f>
        <v>68</v>
      </c>
      <c r="E11" s="144">
        <f t="shared" si="40"/>
        <v>68</v>
      </c>
      <c r="F11" s="144">
        <f t="shared" si="40"/>
        <v>68</v>
      </c>
      <c r="G11" s="144">
        <f t="shared" si="40"/>
        <v>68</v>
      </c>
      <c r="H11" s="141"/>
      <c r="I11" s="165"/>
      <c r="J11" s="144">
        <f t="shared" ref="J11:Q12" si="41">2*34</f>
        <v>68</v>
      </c>
      <c r="K11" s="144">
        <f t="shared" si="41"/>
        <v>68</v>
      </c>
      <c r="L11" s="144">
        <f t="shared" si="41"/>
        <v>68</v>
      </c>
      <c r="M11" s="144">
        <f t="shared" si="41"/>
        <v>68</v>
      </c>
      <c r="N11" s="144">
        <f t="shared" si="41"/>
        <v>68</v>
      </c>
      <c r="O11" s="144">
        <f t="shared" si="41"/>
        <v>68</v>
      </c>
      <c r="P11" s="141"/>
      <c r="Q11" s="142"/>
      <c r="R11" s="141"/>
      <c r="S11" s="142"/>
      <c r="T11" s="144">
        <f t="shared" ref="T11:U11" si="42">2*34</f>
        <v>68</v>
      </c>
      <c r="U11" s="144">
        <f t="shared" si="42"/>
        <v>68</v>
      </c>
      <c r="V11" s="144">
        <f t="shared" ref="V11:Y12" si="43">2*34</f>
        <v>68</v>
      </c>
      <c r="W11" s="144">
        <f t="shared" si="43"/>
        <v>68</v>
      </c>
      <c r="X11" s="144">
        <f t="shared" si="43"/>
        <v>68</v>
      </c>
      <c r="Y11" s="144">
        <f t="shared" si="43"/>
        <v>68</v>
      </c>
      <c r="Z11" s="141"/>
      <c r="AA11" s="142"/>
      <c r="AB11" s="144">
        <f t="shared" ref="AB11:AI12" si="44">2*34</f>
        <v>68</v>
      </c>
      <c r="AC11" s="144">
        <f t="shared" si="44"/>
        <v>68</v>
      </c>
      <c r="AD11" s="144">
        <f t="shared" si="44"/>
        <v>68</v>
      </c>
      <c r="AE11" s="144">
        <f t="shared" si="44"/>
        <v>68</v>
      </c>
      <c r="AF11" s="144">
        <f t="shared" si="44"/>
        <v>68</v>
      </c>
      <c r="AG11" s="144">
        <f t="shared" si="44"/>
        <v>68</v>
      </c>
      <c r="AH11" s="144">
        <f t="shared" si="44"/>
        <v>68</v>
      </c>
      <c r="AI11" s="144">
        <f t="shared" si="44"/>
        <v>68</v>
      </c>
      <c r="AJ11" s="144">
        <f t="shared" ref="AJ11:AK11" si="45">2*34</f>
        <v>68</v>
      </c>
      <c r="AK11" s="144">
        <f t="shared" si="45"/>
        <v>68</v>
      </c>
      <c r="AL11" s="141"/>
      <c r="AM11" s="142"/>
      <c r="AN11" s="144">
        <f t="shared" ref="AN11:AO11" si="46">2*34</f>
        <v>68</v>
      </c>
      <c r="AO11" s="144">
        <f t="shared" si="46"/>
        <v>68</v>
      </c>
      <c r="AP11" s="141"/>
      <c r="AQ11" s="142"/>
      <c r="AR11" s="141"/>
      <c r="AS11" s="142"/>
      <c r="AT11" s="141"/>
      <c r="AU11" s="142"/>
      <c r="AV11" s="141"/>
      <c r="AW11" s="142"/>
      <c r="AX11" s="141"/>
      <c r="AY11" s="142"/>
      <c r="AZ11" s="141"/>
      <c r="BA11" s="142"/>
      <c r="BB11" s="141"/>
      <c r="BC11" s="142"/>
    </row>
    <row r="12" spans="1:55" ht="15" customHeight="1" x14ac:dyDescent="0.25">
      <c r="A12" s="198"/>
      <c r="B12" s="153" t="s">
        <v>27</v>
      </c>
      <c r="C12" s="152" t="s">
        <v>40</v>
      </c>
      <c r="D12" s="144">
        <f t="shared" ref="D12:I12" si="47">2*34</f>
        <v>68</v>
      </c>
      <c r="E12" s="144">
        <f t="shared" si="47"/>
        <v>68</v>
      </c>
      <c r="F12" s="144">
        <f t="shared" si="47"/>
        <v>68</v>
      </c>
      <c r="G12" s="144">
        <f t="shared" si="47"/>
        <v>68</v>
      </c>
      <c r="H12" s="144">
        <f t="shared" si="47"/>
        <v>68</v>
      </c>
      <c r="I12" s="144">
        <f t="shared" si="47"/>
        <v>68</v>
      </c>
      <c r="J12" s="144">
        <f t="shared" si="41"/>
        <v>68</v>
      </c>
      <c r="K12" s="144">
        <f t="shared" si="41"/>
        <v>68</v>
      </c>
      <c r="L12" s="144">
        <f t="shared" si="41"/>
        <v>68</v>
      </c>
      <c r="M12" s="144">
        <f t="shared" si="41"/>
        <v>68</v>
      </c>
      <c r="N12" s="144">
        <f t="shared" si="41"/>
        <v>68</v>
      </c>
      <c r="O12" s="144">
        <f t="shared" si="41"/>
        <v>68</v>
      </c>
      <c r="P12" s="144">
        <f t="shared" si="41"/>
        <v>68</v>
      </c>
      <c r="Q12" s="144">
        <f t="shared" si="41"/>
        <v>68</v>
      </c>
      <c r="R12" s="144">
        <f t="shared" ref="R12:S12" si="48">2*34</f>
        <v>68</v>
      </c>
      <c r="S12" s="144">
        <f t="shared" si="48"/>
        <v>68</v>
      </c>
      <c r="T12" s="134"/>
      <c r="U12" s="144"/>
      <c r="V12" s="144">
        <f t="shared" si="43"/>
        <v>68</v>
      </c>
      <c r="W12" s="144">
        <f t="shared" si="43"/>
        <v>68</v>
      </c>
      <c r="X12" s="144">
        <f t="shared" si="43"/>
        <v>68</v>
      </c>
      <c r="Y12" s="144">
        <f t="shared" si="43"/>
        <v>68</v>
      </c>
      <c r="Z12" s="144">
        <f t="shared" ref="Z12:AC12" si="49">2*34</f>
        <v>68</v>
      </c>
      <c r="AA12" s="144">
        <f t="shared" si="49"/>
        <v>68</v>
      </c>
      <c r="AB12" s="144">
        <f t="shared" si="49"/>
        <v>68</v>
      </c>
      <c r="AC12" s="144">
        <f t="shared" si="49"/>
        <v>68</v>
      </c>
      <c r="AD12" s="134"/>
      <c r="AE12" s="144"/>
      <c r="AF12" s="144">
        <f t="shared" si="44"/>
        <v>68</v>
      </c>
      <c r="AG12" s="144">
        <f t="shared" si="44"/>
        <v>68</v>
      </c>
      <c r="AH12" s="144">
        <f t="shared" si="44"/>
        <v>68</v>
      </c>
      <c r="AI12" s="144">
        <f t="shared" si="44"/>
        <v>68</v>
      </c>
      <c r="AJ12" s="144">
        <f t="shared" ref="AJ12:AY14" si="50">2*34</f>
        <v>68</v>
      </c>
      <c r="AK12" s="144">
        <f t="shared" si="50"/>
        <v>68</v>
      </c>
      <c r="AL12" s="144">
        <f t="shared" si="50"/>
        <v>68</v>
      </c>
      <c r="AM12" s="144">
        <f t="shared" si="50"/>
        <v>68</v>
      </c>
      <c r="AN12" s="144">
        <f t="shared" si="50"/>
        <v>68</v>
      </c>
      <c r="AO12" s="144">
        <f t="shared" si="50"/>
        <v>68</v>
      </c>
      <c r="AP12" s="144">
        <f t="shared" si="50"/>
        <v>68</v>
      </c>
      <c r="AQ12" s="144">
        <f t="shared" si="50"/>
        <v>68</v>
      </c>
      <c r="AR12" s="144">
        <f t="shared" si="50"/>
        <v>68</v>
      </c>
      <c r="AS12" s="144">
        <f t="shared" si="50"/>
        <v>68</v>
      </c>
      <c r="AT12" s="134"/>
      <c r="AU12" s="144"/>
      <c r="AV12" s="144">
        <f t="shared" ref="AV12:BB12" si="51">2*34</f>
        <v>68</v>
      </c>
      <c r="AW12" s="144">
        <f t="shared" si="51"/>
        <v>68</v>
      </c>
      <c r="AX12" s="144">
        <f t="shared" si="51"/>
        <v>68</v>
      </c>
      <c r="AY12" s="144">
        <f t="shared" si="51"/>
        <v>68</v>
      </c>
      <c r="AZ12" s="144">
        <f t="shared" si="51"/>
        <v>68</v>
      </c>
      <c r="BA12" s="144">
        <f t="shared" si="51"/>
        <v>68</v>
      </c>
      <c r="BB12" s="144">
        <f t="shared" si="51"/>
        <v>68</v>
      </c>
      <c r="BC12" s="144">
        <f>2*34</f>
        <v>68</v>
      </c>
    </row>
    <row r="13" spans="1:55" ht="17.25" customHeight="1" x14ac:dyDescent="0.25">
      <c r="A13" s="198"/>
      <c r="B13" s="153" t="s">
        <v>28</v>
      </c>
      <c r="C13" s="152" t="s">
        <v>40</v>
      </c>
      <c r="D13" s="132"/>
      <c r="E13" s="133"/>
      <c r="F13" s="132">
        <f t="shared" ref="F13:I13" si="52">1*34</f>
        <v>34</v>
      </c>
      <c r="G13" s="132">
        <f t="shared" si="52"/>
        <v>34</v>
      </c>
      <c r="H13" s="132">
        <f t="shared" si="52"/>
        <v>34</v>
      </c>
      <c r="I13" s="132">
        <f t="shared" si="52"/>
        <v>34</v>
      </c>
      <c r="J13" s="134"/>
      <c r="K13" s="135"/>
      <c r="L13" s="134"/>
      <c r="M13" s="135"/>
      <c r="N13" s="134"/>
      <c r="O13" s="135"/>
      <c r="P13" s="132"/>
      <c r="Q13" s="132"/>
      <c r="R13" s="132">
        <f t="shared" ref="P13:S13" si="53">1*34</f>
        <v>34</v>
      </c>
      <c r="S13" s="132">
        <f t="shared" si="53"/>
        <v>34</v>
      </c>
      <c r="T13" s="134"/>
      <c r="U13" s="135"/>
      <c r="V13" s="132">
        <f t="shared" ref="V13:W13" si="54">1*34</f>
        <v>34</v>
      </c>
      <c r="W13" s="132">
        <f t="shared" si="54"/>
        <v>34</v>
      </c>
      <c r="X13" s="134"/>
      <c r="Y13" s="135"/>
      <c r="Z13" s="132">
        <f t="shared" ref="Z13:AE13" si="55">1*34</f>
        <v>34</v>
      </c>
      <c r="AA13" s="132">
        <f t="shared" si="55"/>
        <v>34</v>
      </c>
      <c r="AB13" s="132">
        <f t="shared" si="55"/>
        <v>34</v>
      </c>
      <c r="AC13" s="132">
        <f t="shared" si="55"/>
        <v>34</v>
      </c>
      <c r="AD13" s="132">
        <f t="shared" si="55"/>
        <v>34</v>
      </c>
      <c r="AE13" s="132">
        <f t="shared" si="55"/>
        <v>34</v>
      </c>
      <c r="AF13" s="134"/>
      <c r="AG13" s="135"/>
      <c r="AH13" s="134"/>
      <c r="AI13" s="135"/>
      <c r="AJ13" s="132">
        <f t="shared" ref="AJ13:AM13" si="56">1*34</f>
        <v>34</v>
      </c>
      <c r="AK13" s="132">
        <f t="shared" si="56"/>
        <v>34</v>
      </c>
      <c r="AL13" s="132">
        <f t="shared" si="56"/>
        <v>34</v>
      </c>
      <c r="AM13" s="132">
        <f t="shared" si="56"/>
        <v>34</v>
      </c>
      <c r="AN13" s="134"/>
      <c r="AO13" s="135"/>
      <c r="AP13" s="132">
        <f t="shared" ref="AP13:AU13" si="57">1*34</f>
        <v>34</v>
      </c>
      <c r="AQ13" s="132">
        <f t="shared" si="57"/>
        <v>34</v>
      </c>
      <c r="AR13" s="132">
        <f t="shared" si="57"/>
        <v>34</v>
      </c>
      <c r="AS13" s="132">
        <f t="shared" si="57"/>
        <v>34</v>
      </c>
      <c r="AT13" s="132">
        <f t="shared" si="57"/>
        <v>34</v>
      </c>
      <c r="AU13" s="132">
        <f t="shared" si="57"/>
        <v>34</v>
      </c>
      <c r="AV13" s="134"/>
      <c r="AW13" s="135"/>
      <c r="AX13" s="134"/>
      <c r="AY13" s="135"/>
      <c r="AZ13" s="134"/>
      <c r="BA13" s="135"/>
      <c r="BB13" s="132">
        <f t="shared" ref="BB13:BC13" si="58">1*34</f>
        <v>34</v>
      </c>
      <c r="BC13" s="132">
        <f t="shared" si="58"/>
        <v>34</v>
      </c>
    </row>
    <row r="14" spans="1:55" ht="15" customHeight="1" x14ac:dyDescent="0.25">
      <c r="A14" s="237" t="s">
        <v>109</v>
      </c>
      <c r="B14" s="153" t="s">
        <v>42</v>
      </c>
      <c r="C14" s="152" t="s">
        <v>40</v>
      </c>
      <c r="D14" s="144">
        <f t="shared" ref="D14:G14" si="59">2*34</f>
        <v>68</v>
      </c>
      <c r="E14" s="144">
        <f t="shared" si="59"/>
        <v>68</v>
      </c>
      <c r="F14" s="144">
        <f t="shared" si="59"/>
        <v>68</v>
      </c>
      <c r="G14" s="144">
        <f t="shared" si="59"/>
        <v>68</v>
      </c>
      <c r="H14" s="134"/>
      <c r="I14" s="136"/>
      <c r="J14" s="144">
        <f t="shared" ref="J14:Q14" si="60">2*34</f>
        <v>68</v>
      </c>
      <c r="K14" s="144">
        <f t="shared" si="60"/>
        <v>68</v>
      </c>
      <c r="L14" s="144">
        <f t="shared" si="60"/>
        <v>68</v>
      </c>
      <c r="M14" s="144">
        <f t="shared" si="60"/>
        <v>68</v>
      </c>
      <c r="N14" s="144">
        <f t="shared" si="60"/>
        <v>68</v>
      </c>
      <c r="O14" s="144">
        <f t="shared" si="60"/>
        <v>68</v>
      </c>
      <c r="P14" s="144">
        <f t="shared" si="60"/>
        <v>68</v>
      </c>
      <c r="Q14" s="144">
        <f t="shared" si="60"/>
        <v>68</v>
      </c>
      <c r="R14" s="134"/>
      <c r="S14" s="135"/>
      <c r="T14" s="134"/>
      <c r="U14" s="135"/>
      <c r="V14" s="134">
        <f t="shared" ref="V14:X14" si="61">4*34</f>
        <v>136</v>
      </c>
      <c r="W14" s="134">
        <f t="shared" si="61"/>
        <v>136</v>
      </c>
      <c r="X14" s="134">
        <f t="shared" si="61"/>
        <v>136</v>
      </c>
      <c r="Y14" s="144">
        <f t="shared" ref="Y14:AC14" si="62">2*34</f>
        <v>68</v>
      </c>
      <c r="Z14" s="144">
        <f t="shared" si="62"/>
        <v>68</v>
      </c>
      <c r="AA14" s="144">
        <f t="shared" si="62"/>
        <v>68</v>
      </c>
      <c r="AB14" s="144">
        <f t="shared" si="62"/>
        <v>68</v>
      </c>
      <c r="AC14" s="144">
        <f t="shared" si="62"/>
        <v>68</v>
      </c>
      <c r="AD14" s="134"/>
      <c r="AE14" s="135"/>
      <c r="AF14" s="144">
        <f t="shared" ref="AF14:AI14" si="63">2*34</f>
        <v>68</v>
      </c>
      <c r="AG14" s="144">
        <f t="shared" si="63"/>
        <v>68</v>
      </c>
      <c r="AH14" s="144">
        <f t="shared" si="63"/>
        <v>68</v>
      </c>
      <c r="AI14" s="144">
        <f t="shared" si="63"/>
        <v>68</v>
      </c>
      <c r="AJ14" s="144">
        <f t="shared" si="50"/>
        <v>68</v>
      </c>
      <c r="AK14" s="144">
        <f t="shared" si="50"/>
        <v>68</v>
      </c>
      <c r="AL14" s="144">
        <f t="shared" si="50"/>
        <v>68</v>
      </c>
      <c r="AM14" s="144">
        <f t="shared" si="50"/>
        <v>68</v>
      </c>
      <c r="AN14" s="134"/>
      <c r="AO14" s="135"/>
      <c r="AP14" s="144">
        <f t="shared" si="50"/>
        <v>68</v>
      </c>
      <c r="AQ14" s="144">
        <f t="shared" si="50"/>
        <v>68</v>
      </c>
      <c r="AR14" s="144">
        <f t="shared" si="50"/>
        <v>68</v>
      </c>
      <c r="AS14" s="144">
        <f t="shared" si="50"/>
        <v>68</v>
      </c>
      <c r="AT14" s="144">
        <f t="shared" si="50"/>
        <v>68</v>
      </c>
      <c r="AU14" s="144">
        <f t="shared" si="50"/>
        <v>68</v>
      </c>
      <c r="AV14" s="144">
        <f t="shared" si="50"/>
        <v>68</v>
      </c>
      <c r="AW14" s="144">
        <f t="shared" si="50"/>
        <v>68</v>
      </c>
      <c r="AX14" s="144">
        <f t="shared" si="50"/>
        <v>68</v>
      </c>
      <c r="AY14" s="144">
        <f t="shared" si="50"/>
        <v>68</v>
      </c>
      <c r="AZ14" s="144">
        <f t="shared" ref="AZ14:BC14" si="64">2*34</f>
        <v>68</v>
      </c>
      <c r="BA14" s="144">
        <f t="shared" si="64"/>
        <v>68</v>
      </c>
      <c r="BB14" s="144">
        <f t="shared" si="64"/>
        <v>68</v>
      </c>
      <c r="BC14" s="144">
        <f t="shared" si="64"/>
        <v>68</v>
      </c>
    </row>
    <row r="15" spans="1:55" ht="15.75" customHeight="1" x14ac:dyDescent="0.25">
      <c r="A15" s="198"/>
      <c r="B15" s="195" t="s">
        <v>38</v>
      </c>
      <c r="C15" s="188" t="s">
        <v>63</v>
      </c>
      <c r="D15" s="132"/>
      <c r="E15" s="133"/>
      <c r="F15" s="134"/>
      <c r="G15" s="135"/>
      <c r="H15" s="134"/>
      <c r="I15" s="136"/>
      <c r="J15" s="134"/>
      <c r="K15" s="135"/>
      <c r="L15" s="134"/>
      <c r="M15" s="135"/>
      <c r="N15" s="134"/>
      <c r="O15" s="135"/>
      <c r="P15" s="134"/>
      <c r="Q15" s="135"/>
      <c r="R15" s="134"/>
      <c r="S15" s="135"/>
      <c r="T15" s="132">
        <f t="shared" ref="T15:Y15" si="65">3*34</f>
        <v>102</v>
      </c>
      <c r="U15" s="132">
        <f t="shared" si="65"/>
        <v>102</v>
      </c>
      <c r="V15" s="132">
        <f t="shared" si="65"/>
        <v>102</v>
      </c>
      <c r="W15" s="132">
        <f t="shared" si="65"/>
        <v>102</v>
      </c>
      <c r="X15" s="132">
        <f t="shared" si="65"/>
        <v>102</v>
      </c>
      <c r="Y15" s="132">
        <f t="shared" si="65"/>
        <v>102</v>
      </c>
      <c r="Z15" s="134"/>
      <c r="AA15" s="135"/>
      <c r="AB15" s="132">
        <f t="shared" ref="AB15:AC15" si="66">3*34</f>
        <v>102</v>
      </c>
      <c r="AC15" s="132">
        <f t="shared" si="66"/>
        <v>102</v>
      </c>
      <c r="AD15" s="134"/>
      <c r="AE15" s="135"/>
      <c r="AF15" s="134"/>
      <c r="AG15" s="135"/>
      <c r="AH15" s="134"/>
      <c r="AI15" s="135"/>
      <c r="AJ15" s="134"/>
      <c r="AK15" s="135"/>
      <c r="AL15" s="134"/>
      <c r="AM15" s="135"/>
      <c r="AN15" s="134"/>
      <c r="AO15" s="135"/>
      <c r="AP15" s="134"/>
      <c r="AQ15" s="135"/>
      <c r="AR15" s="134"/>
      <c r="AS15" s="135"/>
      <c r="AT15" s="134"/>
      <c r="AU15" s="135"/>
      <c r="AV15" s="134"/>
      <c r="AW15" s="135"/>
      <c r="AX15" s="134"/>
      <c r="AY15" s="135"/>
      <c r="AZ15" s="134"/>
      <c r="BA15" s="135"/>
      <c r="BB15" s="134"/>
      <c r="BC15" s="135"/>
    </row>
    <row r="16" spans="1:55" ht="18.75" customHeight="1" x14ac:dyDescent="0.25">
      <c r="A16" s="198"/>
      <c r="B16" s="196"/>
      <c r="C16" s="231"/>
      <c r="D16" s="139"/>
      <c r="E16" s="140"/>
      <c r="F16" s="141"/>
      <c r="G16" s="142"/>
      <c r="H16" s="141"/>
      <c r="I16" s="165"/>
      <c r="J16" s="132">
        <f t="shared" ref="J16:M17" si="67">1*34</f>
        <v>34</v>
      </c>
      <c r="K16" s="132">
        <f t="shared" si="67"/>
        <v>34</v>
      </c>
      <c r="L16" s="132">
        <f t="shared" si="67"/>
        <v>34</v>
      </c>
      <c r="M16" s="132">
        <f t="shared" si="67"/>
        <v>34</v>
      </c>
      <c r="N16" s="141"/>
      <c r="O16" s="142"/>
      <c r="P16" s="141"/>
      <c r="Q16" s="142"/>
      <c r="R16" s="141"/>
      <c r="S16" s="142"/>
      <c r="T16" s="141"/>
      <c r="U16" s="142"/>
      <c r="V16" s="141"/>
      <c r="W16" s="142"/>
      <c r="X16" s="141"/>
      <c r="Y16" s="142"/>
      <c r="Z16" s="141"/>
      <c r="AA16" s="142"/>
      <c r="AB16" s="141"/>
      <c r="AC16" s="142"/>
      <c r="AD16" s="132">
        <f t="shared" ref="AD16:AE17" si="68">1*34</f>
        <v>34</v>
      </c>
      <c r="AE16" s="132">
        <f t="shared" si="68"/>
        <v>34</v>
      </c>
      <c r="AF16" s="141"/>
      <c r="AG16" s="142"/>
      <c r="AH16" s="141"/>
      <c r="AI16" s="142"/>
      <c r="AJ16" s="141"/>
      <c r="AK16" s="142"/>
      <c r="AL16" s="141"/>
      <c r="AM16" s="142"/>
      <c r="AN16" s="141"/>
      <c r="AO16" s="142"/>
      <c r="AP16" s="141"/>
      <c r="AQ16" s="142"/>
      <c r="AR16" s="141"/>
      <c r="AS16" s="142"/>
      <c r="AT16" s="132">
        <f t="shared" ref="AT16:AW17" si="69">1*34</f>
        <v>34</v>
      </c>
      <c r="AU16" s="132">
        <f t="shared" si="69"/>
        <v>34</v>
      </c>
      <c r="AV16" s="132">
        <f t="shared" si="69"/>
        <v>34</v>
      </c>
      <c r="AW16" s="132">
        <f t="shared" si="69"/>
        <v>34</v>
      </c>
      <c r="AX16" s="141"/>
      <c r="AY16" s="142"/>
      <c r="AZ16" s="141"/>
      <c r="BA16" s="142"/>
      <c r="BB16" s="141"/>
      <c r="BC16" s="142"/>
    </row>
    <row r="17" spans="1:55" ht="15" customHeight="1" x14ac:dyDescent="0.25">
      <c r="A17" s="198"/>
      <c r="B17" s="157" t="s">
        <v>65</v>
      </c>
      <c r="C17" s="152" t="s">
        <v>36</v>
      </c>
      <c r="D17" s="132">
        <f>1*34</f>
        <v>34</v>
      </c>
      <c r="E17" s="133"/>
      <c r="F17" s="132">
        <f t="shared" ref="F17" si="70">1*34</f>
        <v>34</v>
      </c>
      <c r="G17" s="133"/>
      <c r="H17" s="132">
        <f t="shared" ref="H17" si="71">1*34</f>
        <v>34</v>
      </c>
      <c r="I17" s="133"/>
      <c r="J17" s="132">
        <f t="shared" si="67"/>
        <v>34</v>
      </c>
      <c r="K17" s="133"/>
      <c r="L17" s="132">
        <f t="shared" si="67"/>
        <v>34</v>
      </c>
      <c r="M17" s="133"/>
      <c r="N17" s="132">
        <f t="shared" ref="N17" si="72">1*34</f>
        <v>34</v>
      </c>
      <c r="O17" s="133"/>
      <c r="P17" s="132">
        <f t="shared" ref="P17" si="73">1*34</f>
        <v>34</v>
      </c>
      <c r="Q17" s="133"/>
      <c r="R17" s="132">
        <f t="shared" ref="R17:S19" si="74">1*34</f>
        <v>34</v>
      </c>
      <c r="S17" s="133"/>
      <c r="T17" s="132">
        <f t="shared" ref="T17" si="75">1*34</f>
        <v>34</v>
      </c>
      <c r="U17" s="133"/>
      <c r="V17" s="132">
        <f t="shared" ref="V17" si="76">1*34</f>
        <v>34</v>
      </c>
      <c r="W17" s="133"/>
      <c r="X17" s="132">
        <f t="shared" ref="X17" si="77">1*34</f>
        <v>34</v>
      </c>
      <c r="Y17" s="133"/>
      <c r="Z17" s="132">
        <f t="shared" ref="Z17" si="78">1*34</f>
        <v>34</v>
      </c>
      <c r="AA17" s="133"/>
      <c r="AB17" s="132">
        <f t="shared" ref="AB17" si="79">1*34</f>
        <v>34</v>
      </c>
      <c r="AC17" s="133"/>
      <c r="AD17" s="132">
        <f t="shared" si="68"/>
        <v>34</v>
      </c>
      <c r="AE17" s="133"/>
      <c r="AF17" s="132">
        <f t="shared" ref="AF17" si="80">1*34</f>
        <v>34</v>
      </c>
      <c r="AG17" s="133"/>
      <c r="AH17" s="132">
        <f t="shared" ref="AH17" si="81">1*34</f>
        <v>34</v>
      </c>
      <c r="AI17" s="133"/>
      <c r="AJ17" s="132">
        <f t="shared" ref="AJ17" si="82">1*34</f>
        <v>34</v>
      </c>
      <c r="AK17" s="133"/>
      <c r="AL17" s="132">
        <f t="shared" ref="AL17" si="83">1*34</f>
        <v>34</v>
      </c>
      <c r="AM17" s="133"/>
      <c r="AN17" s="132">
        <f t="shared" ref="AN17" si="84">1*34</f>
        <v>34</v>
      </c>
      <c r="AO17" s="133"/>
      <c r="AP17" s="132">
        <f t="shared" ref="AP17" si="85">1*34</f>
        <v>34</v>
      </c>
      <c r="AQ17" s="133"/>
      <c r="AR17" s="132">
        <f t="shared" ref="AR17" si="86">1*34</f>
        <v>34</v>
      </c>
      <c r="AS17" s="133"/>
      <c r="AT17" s="132">
        <f t="shared" si="69"/>
        <v>34</v>
      </c>
      <c r="AU17" s="133"/>
      <c r="AV17" s="132">
        <f t="shared" si="69"/>
        <v>34</v>
      </c>
      <c r="AW17" s="133"/>
      <c r="AX17" s="132">
        <f t="shared" ref="AX17" si="87">1*34</f>
        <v>34</v>
      </c>
      <c r="AY17" s="133"/>
      <c r="AZ17" s="132">
        <f t="shared" ref="AZ17" si="88">1*34</f>
        <v>34</v>
      </c>
      <c r="BA17" s="133"/>
      <c r="BB17" s="132">
        <f t="shared" ref="BB17" si="89">1*34</f>
        <v>34</v>
      </c>
      <c r="BC17" s="133"/>
    </row>
    <row r="18" spans="1:55" ht="15" customHeight="1" x14ac:dyDescent="0.25">
      <c r="A18" s="198"/>
      <c r="B18" s="195" t="s">
        <v>43</v>
      </c>
      <c r="C18" s="188" t="s">
        <v>63</v>
      </c>
      <c r="D18" s="132">
        <f t="shared" ref="D18:Q18" si="90">3*34</f>
        <v>102</v>
      </c>
      <c r="E18" s="132">
        <f t="shared" si="90"/>
        <v>102</v>
      </c>
      <c r="F18" s="132">
        <f t="shared" si="90"/>
        <v>102</v>
      </c>
      <c r="G18" s="132">
        <f t="shared" si="90"/>
        <v>102</v>
      </c>
      <c r="H18" s="132">
        <f t="shared" si="90"/>
        <v>102</v>
      </c>
      <c r="I18" s="132">
        <f t="shared" si="90"/>
        <v>102</v>
      </c>
      <c r="J18" s="132">
        <f t="shared" si="90"/>
        <v>102</v>
      </c>
      <c r="K18" s="132">
        <f t="shared" si="90"/>
        <v>102</v>
      </c>
      <c r="L18" s="132">
        <f t="shared" si="90"/>
        <v>102</v>
      </c>
      <c r="M18" s="132">
        <f t="shared" si="90"/>
        <v>102</v>
      </c>
      <c r="N18" s="132">
        <f t="shared" si="90"/>
        <v>102</v>
      </c>
      <c r="O18" s="132">
        <f t="shared" si="90"/>
        <v>102</v>
      </c>
      <c r="P18" s="132">
        <f t="shared" si="90"/>
        <v>102</v>
      </c>
      <c r="Q18" s="132">
        <f t="shared" si="90"/>
        <v>102</v>
      </c>
      <c r="R18" s="134"/>
      <c r="S18" s="135"/>
      <c r="T18" s="132">
        <f t="shared" ref="T18:Y18" si="91">3*34</f>
        <v>102</v>
      </c>
      <c r="U18" s="132">
        <f t="shared" si="91"/>
        <v>102</v>
      </c>
      <c r="V18" s="132">
        <f t="shared" si="91"/>
        <v>102</v>
      </c>
      <c r="W18" s="132">
        <f t="shared" si="91"/>
        <v>102</v>
      </c>
      <c r="X18" s="132">
        <f t="shared" si="91"/>
        <v>102</v>
      </c>
      <c r="Y18" s="132">
        <f t="shared" si="91"/>
        <v>102</v>
      </c>
      <c r="Z18" s="134"/>
      <c r="AA18" s="135"/>
      <c r="AB18" s="132">
        <f t="shared" ref="AB18:AG18" si="92">3*34</f>
        <v>102</v>
      </c>
      <c r="AC18" s="132">
        <f t="shared" si="92"/>
        <v>102</v>
      </c>
      <c r="AD18" s="132">
        <f t="shared" si="92"/>
        <v>102</v>
      </c>
      <c r="AE18" s="132">
        <f t="shared" si="92"/>
        <v>102</v>
      </c>
      <c r="AF18" s="132">
        <f t="shared" si="92"/>
        <v>102</v>
      </c>
      <c r="AG18" s="132">
        <f t="shared" si="92"/>
        <v>102</v>
      </c>
      <c r="AH18" s="134"/>
      <c r="AI18" s="135"/>
      <c r="AJ18" s="134"/>
      <c r="AK18" s="135"/>
      <c r="AL18" s="134"/>
      <c r="AM18" s="135"/>
      <c r="AN18" s="134"/>
      <c r="AO18" s="135"/>
      <c r="AP18" s="134"/>
      <c r="AQ18" s="135"/>
      <c r="AR18" s="134"/>
      <c r="AS18" s="135"/>
      <c r="AT18" s="134"/>
      <c r="AU18" s="135"/>
      <c r="AV18" s="134"/>
      <c r="AW18" s="135"/>
      <c r="AX18" s="134"/>
      <c r="AY18" s="135"/>
      <c r="AZ18" s="134"/>
      <c r="BA18" s="135"/>
      <c r="BB18" s="134"/>
      <c r="BC18" s="135"/>
    </row>
    <row r="19" spans="1:55" ht="15" customHeight="1" x14ac:dyDescent="0.25">
      <c r="A19" s="198"/>
      <c r="B19" s="196"/>
      <c r="C19" s="231"/>
      <c r="D19" s="139"/>
      <c r="E19" s="140"/>
      <c r="F19" s="141"/>
      <c r="G19" s="142"/>
      <c r="H19" s="141"/>
      <c r="I19" s="165"/>
      <c r="J19" s="141"/>
      <c r="K19" s="142"/>
      <c r="L19" s="141"/>
      <c r="M19" s="142"/>
      <c r="N19" s="141"/>
      <c r="O19" s="142"/>
      <c r="P19" s="141"/>
      <c r="Q19" s="142"/>
      <c r="R19" s="132">
        <f t="shared" si="74"/>
        <v>34</v>
      </c>
      <c r="S19" s="132">
        <f t="shared" si="74"/>
        <v>34</v>
      </c>
      <c r="T19" s="141"/>
      <c r="U19" s="142"/>
      <c r="V19" s="141"/>
      <c r="W19" s="142"/>
      <c r="X19" s="141"/>
      <c r="Y19" s="142"/>
      <c r="Z19" s="141"/>
      <c r="AA19" s="142"/>
      <c r="AB19" s="141"/>
      <c r="AC19" s="142"/>
      <c r="AD19" s="141"/>
      <c r="AE19" s="142"/>
      <c r="AF19" s="141"/>
      <c r="AG19" s="142"/>
      <c r="AH19" s="132">
        <f t="shared" ref="AH19:AI19" si="93">1*34</f>
        <v>34</v>
      </c>
      <c r="AI19" s="132">
        <f t="shared" si="93"/>
        <v>34</v>
      </c>
      <c r="AJ19" s="141"/>
      <c r="AK19" s="142"/>
      <c r="AL19" s="141"/>
      <c r="AM19" s="142"/>
      <c r="AN19" s="132">
        <f t="shared" ref="AN19:AO19" si="94">1*34</f>
        <v>34</v>
      </c>
      <c r="AO19" s="132">
        <f t="shared" si="94"/>
        <v>34</v>
      </c>
      <c r="AP19" s="141"/>
      <c r="AQ19" s="142"/>
      <c r="AR19" s="132">
        <f t="shared" ref="AR19:AU19" si="95">1*34</f>
        <v>34</v>
      </c>
      <c r="AS19" s="132">
        <f t="shared" si="95"/>
        <v>34</v>
      </c>
      <c r="AT19" s="132">
        <f t="shared" si="95"/>
        <v>34</v>
      </c>
      <c r="AU19" s="132">
        <f t="shared" si="95"/>
        <v>34</v>
      </c>
      <c r="AV19" s="141"/>
      <c r="AW19" s="142"/>
      <c r="AX19" s="132">
        <f t="shared" ref="AX19:AY19" si="96">1*34</f>
        <v>34</v>
      </c>
      <c r="AY19" s="132">
        <f t="shared" si="96"/>
        <v>34</v>
      </c>
      <c r="AZ19" s="141"/>
      <c r="BA19" s="142"/>
      <c r="BB19" s="132">
        <f t="shared" ref="BB19:BC19" si="97">1*34</f>
        <v>34</v>
      </c>
      <c r="BC19" s="132">
        <f t="shared" si="97"/>
        <v>34</v>
      </c>
    </row>
    <row r="20" spans="1:55" ht="17.25" customHeight="1" x14ac:dyDescent="0.25">
      <c r="A20" s="191" t="s">
        <v>111</v>
      </c>
      <c r="B20" s="153" t="s">
        <v>9</v>
      </c>
      <c r="C20" s="152" t="s">
        <v>40</v>
      </c>
      <c r="D20" s="132">
        <f t="shared" ref="D20:BC20" si="98">3*34</f>
        <v>102</v>
      </c>
      <c r="E20" s="132">
        <f t="shared" si="98"/>
        <v>102</v>
      </c>
      <c r="F20" s="132">
        <f t="shared" si="98"/>
        <v>102</v>
      </c>
      <c r="G20" s="132">
        <f t="shared" si="98"/>
        <v>102</v>
      </c>
      <c r="H20" s="132">
        <f t="shared" si="98"/>
        <v>102</v>
      </c>
      <c r="I20" s="132">
        <f t="shared" si="98"/>
        <v>102</v>
      </c>
      <c r="J20" s="132">
        <f t="shared" si="98"/>
        <v>102</v>
      </c>
      <c r="K20" s="132">
        <f t="shared" si="98"/>
        <v>102</v>
      </c>
      <c r="L20" s="132">
        <f t="shared" si="98"/>
        <v>102</v>
      </c>
      <c r="M20" s="132">
        <f t="shared" si="98"/>
        <v>102</v>
      </c>
      <c r="N20" s="132">
        <f t="shared" si="98"/>
        <v>102</v>
      </c>
      <c r="O20" s="132">
        <f t="shared" si="98"/>
        <v>102</v>
      </c>
      <c r="P20" s="132">
        <f t="shared" si="98"/>
        <v>102</v>
      </c>
      <c r="Q20" s="132">
        <f t="shared" si="98"/>
        <v>102</v>
      </c>
      <c r="R20" s="132">
        <f t="shared" si="98"/>
        <v>102</v>
      </c>
      <c r="S20" s="132">
        <f t="shared" si="98"/>
        <v>102</v>
      </c>
      <c r="T20" s="132">
        <f t="shared" si="98"/>
        <v>102</v>
      </c>
      <c r="U20" s="132">
        <f t="shared" si="98"/>
        <v>102</v>
      </c>
      <c r="V20" s="132">
        <f t="shared" si="98"/>
        <v>102</v>
      </c>
      <c r="W20" s="132">
        <f t="shared" si="98"/>
        <v>102</v>
      </c>
      <c r="X20" s="132">
        <f t="shared" si="98"/>
        <v>102</v>
      </c>
      <c r="Y20" s="132">
        <f t="shared" si="98"/>
        <v>102</v>
      </c>
      <c r="Z20" s="132">
        <f t="shared" si="98"/>
        <v>102</v>
      </c>
      <c r="AA20" s="132">
        <f t="shared" si="98"/>
        <v>102</v>
      </c>
      <c r="AB20" s="132">
        <f t="shared" si="98"/>
        <v>102</v>
      </c>
      <c r="AC20" s="132">
        <f t="shared" si="98"/>
        <v>102</v>
      </c>
      <c r="AD20" s="132">
        <f t="shared" si="98"/>
        <v>102</v>
      </c>
      <c r="AE20" s="132">
        <f t="shared" si="98"/>
        <v>102</v>
      </c>
      <c r="AF20" s="132">
        <f t="shared" si="98"/>
        <v>102</v>
      </c>
      <c r="AG20" s="132">
        <f t="shared" si="98"/>
        <v>102</v>
      </c>
      <c r="AH20" s="132">
        <f t="shared" si="98"/>
        <v>102</v>
      </c>
      <c r="AI20" s="132">
        <f t="shared" si="98"/>
        <v>102</v>
      </c>
      <c r="AJ20" s="132">
        <f t="shared" si="98"/>
        <v>102</v>
      </c>
      <c r="AK20" s="132">
        <f t="shared" si="98"/>
        <v>102</v>
      </c>
      <c r="AL20" s="132">
        <f t="shared" si="98"/>
        <v>102</v>
      </c>
      <c r="AM20" s="132">
        <f t="shared" si="98"/>
        <v>102</v>
      </c>
      <c r="AN20" s="132">
        <f t="shared" si="98"/>
        <v>102</v>
      </c>
      <c r="AO20" s="132">
        <f t="shared" si="98"/>
        <v>102</v>
      </c>
      <c r="AP20" s="132">
        <f t="shared" si="98"/>
        <v>102</v>
      </c>
      <c r="AQ20" s="132">
        <f t="shared" si="98"/>
        <v>102</v>
      </c>
      <c r="AR20" s="132">
        <f t="shared" si="98"/>
        <v>102</v>
      </c>
      <c r="AS20" s="132">
        <f t="shared" si="98"/>
        <v>102</v>
      </c>
      <c r="AT20" s="132">
        <f t="shared" si="98"/>
        <v>102</v>
      </c>
      <c r="AU20" s="132">
        <f t="shared" si="98"/>
        <v>102</v>
      </c>
      <c r="AV20" s="132">
        <f t="shared" si="98"/>
        <v>102</v>
      </c>
      <c r="AW20" s="132">
        <f t="shared" si="98"/>
        <v>102</v>
      </c>
      <c r="AX20" s="132">
        <f t="shared" si="98"/>
        <v>102</v>
      </c>
      <c r="AY20" s="132">
        <f t="shared" si="98"/>
        <v>102</v>
      </c>
      <c r="AZ20" s="132">
        <f t="shared" si="98"/>
        <v>102</v>
      </c>
      <c r="BA20" s="132">
        <f t="shared" si="98"/>
        <v>102</v>
      </c>
      <c r="BB20" s="132">
        <f t="shared" si="98"/>
        <v>102</v>
      </c>
      <c r="BC20" s="132">
        <f t="shared" si="98"/>
        <v>102</v>
      </c>
    </row>
    <row r="21" spans="1:55" ht="35.25" customHeight="1" x14ac:dyDescent="0.25">
      <c r="A21" s="193"/>
      <c r="B21" s="153" t="s">
        <v>97</v>
      </c>
      <c r="C21" s="152" t="s">
        <v>40</v>
      </c>
      <c r="D21" s="132">
        <f t="shared" ref="D21:S22" si="99">1*34</f>
        <v>34</v>
      </c>
      <c r="E21" s="132">
        <f t="shared" si="99"/>
        <v>34</v>
      </c>
      <c r="F21" s="132">
        <f t="shared" si="99"/>
        <v>34</v>
      </c>
      <c r="G21" s="132">
        <f t="shared" si="99"/>
        <v>34</v>
      </c>
      <c r="H21" s="132">
        <f t="shared" si="99"/>
        <v>34</v>
      </c>
      <c r="I21" s="132">
        <f t="shared" si="99"/>
        <v>34</v>
      </c>
      <c r="J21" s="132">
        <f t="shared" si="99"/>
        <v>34</v>
      </c>
      <c r="K21" s="132">
        <f t="shared" si="99"/>
        <v>34</v>
      </c>
      <c r="L21" s="132">
        <f t="shared" si="99"/>
        <v>34</v>
      </c>
      <c r="M21" s="132">
        <f t="shared" si="99"/>
        <v>34</v>
      </c>
      <c r="N21" s="132">
        <f t="shared" si="99"/>
        <v>34</v>
      </c>
      <c r="O21" s="132">
        <f t="shared" si="99"/>
        <v>34</v>
      </c>
      <c r="P21" s="132">
        <f t="shared" si="99"/>
        <v>34</v>
      </c>
      <c r="Q21" s="132">
        <f t="shared" si="99"/>
        <v>34</v>
      </c>
      <c r="R21" s="132">
        <f t="shared" si="99"/>
        <v>34</v>
      </c>
      <c r="S21" s="132">
        <f t="shared" si="99"/>
        <v>34</v>
      </c>
      <c r="T21" s="132">
        <f t="shared" ref="T21:AI22" si="100">1*34</f>
        <v>34</v>
      </c>
      <c r="U21" s="132">
        <f t="shared" si="100"/>
        <v>34</v>
      </c>
      <c r="V21" s="132">
        <f t="shared" si="100"/>
        <v>34</v>
      </c>
      <c r="W21" s="132">
        <f t="shared" si="100"/>
        <v>34</v>
      </c>
      <c r="X21" s="132">
        <f t="shared" si="100"/>
        <v>34</v>
      </c>
      <c r="Y21" s="132">
        <f t="shared" si="100"/>
        <v>34</v>
      </c>
      <c r="Z21" s="132">
        <f t="shared" si="100"/>
        <v>34</v>
      </c>
      <c r="AA21" s="132">
        <f t="shared" si="100"/>
        <v>34</v>
      </c>
      <c r="AB21" s="132">
        <f t="shared" si="100"/>
        <v>34</v>
      </c>
      <c r="AC21" s="132">
        <f t="shared" si="100"/>
        <v>34</v>
      </c>
      <c r="AD21" s="132">
        <f t="shared" si="100"/>
        <v>34</v>
      </c>
      <c r="AE21" s="132">
        <f t="shared" si="100"/>
        <v>34</v>
      </c>
      <c r="AF21" s="132">
        <f t="shared" si="100"/>
        <v>34</v>
      </c>
      <c r="AG21" s="132">
        <f t="shared" si="100"/>
        <v>34</v>
      </c>
      <c r="AH21" s="132">
        <f t="shared" si="100"/>
        <v>34</v>
      </c>
      <c r="AI21" s="132">
        <f t="shared" si="100"/>
        <v>34</v>
      </c>
      <c r="AJ21" s="132">
        <f t="shared" ref="AJ21:AY22" si="101">1*34</f>
        <v>34</v>
      </c>
      <c r="AK21" s="132">
        <f t="shared" si="101"/>
        <v>34</v>
      </c>
      <c r="AL21" s="132">
        <f t="shared" si="101"/>
        <v>34</v>
      </c>
      <c r="AM21" s="132">
        <f t="shared" si="101"/>
        <v>34</v>
      </c>
      <c r="AN21" s="132">
        <f t="shared" si="101"/>
        <v>34</v>
      </c>
      <c r="AO21" s="132">
        <f t="shared" si="101"/>
        <v>34</v>
      </c>
      <c r="AP21" s="132">
        <f t="shared" si="101"/>
        <v>34</v>
      </c>
      <c r="AQ21" s="132">
        <f t="shared" si="101"/>
        <v>34</v>
      </c>
      <c r="AR21" s="132">
        <f t="shared" si="101"/>
        <v>34</v>
      </c>
      <c r="AS21" s="132">
        <f t="shared" si="101"/>
        <v>34</v>
      </c>
      <c r="AT21" s="132">
        <f t="shared" si="101"/>
        <v>34</v>
      </c>
      <c r="AU21" s="132">
        <f t="shared" si="101"/>
        <v>34</v>
      </c>
      <c r="AV21" s="132">
        <f t="shared" si="101"/>
        <v>34</v>
      </c>
      <c r="AW21" s="132">
        <f t="shared" si="101"/>
        <v>34</v>
      </c>
      <c r="AX21" s="132">
        <f t="shared" si="101"/>
        <v>34</v>
      </c>
      <c r="AY21" s="132">
        <f t="shared" si="101"/>
        <v>34</v>
      </c>
      <c r="AZ21" s="132">
        <f t="shared" ref="AZ21:BC22" si="102">1*34</f>
        <v>34</v>
      </c>
      <c r="BA21" s="132">
        <f t="shared" si="102"/>
        <v>34</v>
      </c>
      <c r="BB21" s="132">
        <f t="shared" si="102"/>
        <v>34</v>
      </c>
      <c r="BC21" s="132">
        <f t="shared" si="102"/>
        <v>34</v>
      </c>
    </row>
    <row r="22" spans="1:55" ht="15" customHeight="1" x14ac:dyDescent="0.25">
      <c r="A22" s="158"/>
      <c r="B22" s="153" t="s">
        <v>126</v>
      </c>
      <c r="C22" s="152" t="s">
        <v>40</v>
      </c>
      <c r="D22" s="132">
        <f t="shared" si="99"/>
        <v>34</v>
      </c>
      <c r="E22" s="132">
        <f t="shared" si="99"/>
        <v>34</v>
      </c>
      <c r="F22" s="132">
        <f t="shared" si="99"/>
        <v>34</v>
      </c>
      <c r="G22" s="132">
        <f t="shared" si="99"/>
        <v>34</v>
      </c>
      <c r="H22" s="132">
        <f t="shared" si="99"/>
        <v>34</v>
      </c>
      <c r="I22" s="132">
        <f t="shared" si="99"/>
        <v>34</v>
      </c>
      <c r="J22" s="132">
        <f t="shared" si="99"/>
        <v>34</v>
      </c>
      <c r="K22" s="132">
        <f t="shared" si="99"/>
        <v>34</v>
      </c>
      <c r="L22" s="132">
        <f t="shared" si="99"/>
        <v>34</v>
      </c>
      <c r="M22" s="132">
        <f t="shared" si="99"/>
        <v>34</v>
      </c>
      <c r="N22" s="132">
        <f t="shared" si="99"/>
        <v>34</v>
      </c>
      <c r="O22" s="132">
        <f t="shared" si="99"/>
        <v>34</v>
      </c>
      <c r="P22" s="132">
        <f t="shared" si="99"/>
        <v>34</v>
      </c>
      <c r="Q22" s="132">
        <f t="shared" si="99"/>
        <v>34</v>
      </c>
      <c r="R22" s="132">
        <f t="shared" si="99"/>
        <v>34</v>
      </c>
      <c r="S22" s="132">
        <f t="shared" si="99"/>
        <v>34</v>
      </c>
      <c r="T22" s="132">
        <f t="shared" si="100"/>
        <v>34</v>
      </c>
      <c r="U22" s="132">
        <f t="shared" si="100"/>
        <v>34</v>
      </c>
      <c r="V22" s="132">
        <f t="shared" si="100"/>
        <v>34</v>
      </c>
      <c r="W22" s="132">
        <f t="shared" si="100"/>
        <v>34</v>
      </c>
      <c r="X22" s="132">
        <f t="shared" si="100"/>
        <v>34</v>
      </c>
      <c r="Y22" s="132">
        <f t="shared" si="100"/>
        <v>34</v>
      </c>
      <c r="Z22" s="132">
        <f t="shared" si="100"/>
        <v>34</v>
      </c>
      <c r="AA22" s="132">
        <f t="shared" si="100"/>
        <v>34</v>
      </c>
      <c r="AB22" s="132">
        <f t="shared" si="100"/>
        <v>34</v>
      </c>
      <c r="AC22" s="132">
        <f t="shared" si="100"/>
        <v>34</v>
      </c>
      <c r="AD22" s="132">
        <f t="shared" si="100"/>
        <v>34</v>
      </c>
      <c r="AE22" s="132">
        <f t="shared" si="100"/>
        <v>34</v>
      </c>
      <c r="AF22" s="132">
        <f t="shared" si="100"/>
        <v>34</v>
      </c>
      <c r="AG22" s="132">
        <f t="shared" si="100"/>
        <v>34</v>
      </c>
      <c r="AH22" s="132">
        <f t="shared" si="100"/>
        <v>34</v>
      </c>
      <c r="AI22" s="132">
        <f t="shared" si="100"/>
        <v>34</v>
      </c>
      <c r="AJ22" s="132">
        <f t="shared" si="101"/>
        <v>34</v>
      </c>
      <c r="AK22" s="132">
        <f t="shared" si="101"/>
        <v>34</v>
      </c>
      <c r="AL22" s="132">
        <f t="shared" si="101"/>
        <v>34</v>
      </c>
      <c r="AM22" s="132">
        <f t="shared" si="101"/>
        <v>34</v>
      </c>
      <c r="AN22" s="132">
        <f t="shared" si="101"/>
        <v>34</v>
      </c>
      <c r="AO22" s="132">
        <f t="shared" si="101"/>
        <v>34</v>
      </c>
      <c r="AP22" s="132">
        <f t="shared" si="101"/>
        <v>34</v>
      </c>
      <c r="AQ22" s="132">
        <f t="shared" si="101"/>
        <v>34</v>
      </c>
      <c r="AR22" s="132">
        <f t="shared" si="101"/>
        <v>34</v>
      </c>
      <c r="AS22" s="132">
        <f t="shared" si="101"/>
        <v>34</v>
      </c>
      <c r="AT22" s="132">
        <f t="shared" si="101"/>
        <v>34</v>
      </c>
      <c r="AU22" s="132">
        <f t="shared" si="101"/>
        <v>34</v>
      </c>
      <c r="AV22" s="132">
        <f t="shared" si="101"/>
        <v>34</v>
      </c>
      <c r="AW22" s="132">
        <f t="shared" si="101"/>
        <v>34</v>
      </c>
      <c r="AX22" s="132">
        <f t="shared" si="101"/>
        <v>34</v>
      </c>
      <c r="AY22" s="132">
        <f t="shared" si="101"/>
        <v>34</v>
      </c>
      <c r="AZ22" s="132">
        <f t="shared" si="102"/>
        <v>34</v>
      </c>
      <c r="BA22" s="132">
        <f t="shared" si="102"/>
        <v>34</v>
      </c>
      <c r="BB22" s="132">
        <f t="shared" si="102"/>
        <v>34</v>
      </c>
      <c r="BC22" s="132">
        <f t="shared" si="102"/>
        <v>34</v>
      </c>
    </row>
    <row r="23" spans="1:55" ht="15" customHeight="1" x14ac:dyDescent="0.25">
      <c r="A23" s="158"/>
      <c r="B23" s="154"/>
      <c r="C23" s="166"/>
      <c r="D23" s="167">
        <f t="shared" ref="D23:AW23" si="103">SUM(D3:D22)</f>
        <v>952</v>
      </c>
      <c r="E23" s="168">
        <f t="shared" si="103"/>
        <v>952</v>
      </c>
      <c r="F23" s="169">
        <f t="shared" si="103"/>
        <v>1020</v>
      </c>
      <c r="G23" s="170">
        <f t="shared" si="103"/>
        <v>1020</v>
      </c>
      <c r="H23" s="169">
        <f t="shared" si="103"/>
        <v>986</v>
      </c>
      <c r="I23" s="171">
        <f t="shared" si="103"/>
        <v>986</v>
      </c>
      <c r="J23" s="169">
        <f t="shared" si="103"/>
        <v>986</v>
      </c>
      <c r="K23" s="170">
        <f t="shared" si="103"/>
        <v>986</v>
      </c>
      <c r="L23" s="169">
        <f t="shared" si="103"/>
        <v>1020</v>
      </c>
      <c r="M23" s="170">
        <f t="shared" si="103"/>
        <v>1020</v>
      </c>
      <c r="N23" s="169">
        <f t="shared" si="103"/>
        <v>986</v>
      </c>
      <c r="O23" s="170">
        <f t="shared" si="103"/>
        <v>986</v>
      </c>
      <c r="P23" s="169">
        <f t="shared" si="103"/>
        <v>1020</v>
      </c>
      <c r="Q23" s="170">
        <f t="shared" si="103"/>
        <v>1020</v>
      </c>
      <c r="R23" s="169">
        <f t="shared" si="103"/>
        <v>952</v>
      </c>
      <c r="S23" s="170">
        <f t="shared" si="103"/>
        <v>952</v>
      </c>
      <c r="T23" s="169">
        <f t="shared" si="103"/>
        <v>952</v>
      </c>
      <c r="U23" s="170">
        <f t="shared" si="103"/>
        <v>952</v>
      </c>
      <c r="V23" s="169">
        <f t="shared" si="103"/>
        <v>1190</v>
      </c>
      <c r="W23" s="170">
        <f t="shared" si="103"/>
        <v>1190</v>
      </c>
      <c r="X23" s="169">
        <f t="shared" si="103"/>
        <v>1156</v>
      </c>
      <c r="Y23" s="170">
        <f t="shared" si="103"/>
        <v>1088</v>
      </c>
      <c r="Z23" s="169">
        <f t="shared" si="103"/>
        <v>986</v>
      </c>
      <c r="AA23" s="170">
        <f t="shared" si="103"/>
        <v>986</v>
      </c>
      <c r="AB23" s="169">
        <f t="shared" si="103"/>
        <v>1088</v>
      </c>
      <c r="AC23" s="170">
        <f t="shared" si="103"/>
        <v>1088</v>
      </c>
      <c r="AD23" s="169">
        <f t="shared" si="103"/>
        <v>986</v>
      </c>
      <c r="AE23" s="170">
        <f t="shared" si="103"/>
        <v>986</v>
      </c>
      <c r="AF23" s="169">
        <f t="shared" si="103"/>
        <v>1054</v>
      </c>
      <c r="AG23" s="170">
        <f t="shared" si="103"/>
        <v>1054</v>
      </c>
      <c r="AH23" s="169">
        <f t="shared" si="103"/>
        <v>986</v>
      </c>
      <c r="AI23" s="170">
        <f t="shared" si="103"/>
        <v>986</v>
      </c>
      <c r="AJ23" s="169">
        <f t="shared" si="103"/>
        <v>986</v>
      </c>
      <c r="AK23" s="170">
        <f t="shared" si="103"/>
        <v>986</v>
      </c>
      <c r="AL23" s="169">
        <f t="shared" si="103"/>
        <v>986</v>
      </c>
      <c r="AM23" s="170">
        <f t="shared" si="103"/>
        <v>986</v>
      </c>
      <c r="AN23" s="169">
        <f t="shared" si="103"/>
        <v>952</v>
      </c>
      <c r="AO23" s="170">
        <f t="shared" si="103"/>
        <v>952</v>
      </c>
      <c r="AP23" s="169">
        <f t="shared" si="103"/>
        <v>986</v>
      </c>
      <c r="AQ23" s="170">
        <f t="shared" si="103"/>
        <v>986</v>
      </c>
      <c r="AR23" s="169">
        <f t="shared" si="103"/>
        <v>1020</v>
      </c>
      <c r="AS23" s="170">
        <f t="shared" si="103"/>
        <v>1020</v>
      </c>
      <c r="AT23" s="169">
        <f t="shared" si="103"/>
        <v>986</v>
      </c>
      <c r="AU23" s="170">
        <f t="shared" si="103"/>
        <v>986</v>
      </c>
      <c r="AV23" s="169">
        <f t="shared" si="103"/>
        <v>986</v>
      </c>
      <c r="AW23" s="170">
        <f t="shared" si="103"/>
        <v>986</v>
      </c>
      <c r="AX23" s="169">
        <f t="shared" ref="AX23:BC23" si="104">SUM(AX3:AX22)</f>
        <v>986</v>
      </c>
      <c r="AY23" s="170">
        <f t="shared" si="104"/>
        <v>986</v>
      </c>
      <c r="AZ23" s="169">
        <f t="shared" si="104"/>
        <v>952</v>
      </c>
      <c r="BA23" s="170">
        <f t="shared" si="104"/>
        <v>952</v>
      </c>
      <c r="BB23" s="169">
        <f t="shared" si="104"/>
        <v>1020</v>
      </c>
      <c r="BC23" s="170">
        <f t="shared" si="104"/>
        <v>1020</v>
      </c>
    </row>
    <row r="24" spans="1:55" ht="16.5" customHeight="1" x14ac:dyDescent="0.25">
      <c r="A24" s="191" t="s">
        <v>115</v>
      </c>
      <c r="B24" s="102" t="s">
        <v>118</v>
      </c>
      <c r="C24" s="145"/>
      <c r="D24" s="132">
        <f t="shared" ref="D24:S28" si="105">1*34</f>
        <v>34</v>
      </c>
      <c r="E24" s="132">
        <f t="shared" si="105"/>
        <v>34</v>
      </c>
      <c r="F24" s="132">
        <f t="shared" si="105"/>
        <v>34</v>
      </c>
      <c r="G24" s="132">
        <f t="shared" si="105"/>
        <v>34</v>
      </c>
      <c r="H24" s="132">
        <f t="shared" si="105"/>
        <v>34</v>
      </c>
      <c r="I24" s="132">
        <f t="shared" si="105"/>
        <v>34</v>
      </c>
      <c r="J24" s="132">
        <f t="shared" si="105"/>
        <v>34</v>
      </c>
      <c r="K24" s="132">
        <f t="shared" si="105"/>
        <v>34</v>
      </c>
      <c r="L24" s="132">
        <f t="shared" si="105"/>
        <v>34</v>
      </c>
      <c r="M24" s="132">
        <f t="shared" si="105"/>
        <v>34</v>
      </c>
      <c r="N24" s="132">
        <f t="shared" si="105"/>
        <v>34</v>
      </c>
      <c r="O24" s="132">
        <f t="shared" si="105"/>
        <v>34</v>
      </c>
      <c r="P24" s="132">
        <f t="shared" si="105"/>
        <v>34</v>
      </c>
      <c r="Q24" s="132">
        <f t="shared" si="105"/>
        <v>34</v>
      </c>
      <c r="R24" s="132">
        <f t="shared" si="105"/>
        <v>34</v>
      </c>
      <c r="S24" s="132">
        <f t="shared" si="105"/>
        <v>34</v>
      </c>
      <c r="T24" s="132">
        <f t="shared" ref="T24:U27" si="106">1*34</f>
        <v>34</v>
      </c>
      <c r="U24" s="132">
        <f t="shared" si="106"/>
        <v>34</v>
      </c>
      <c r="V24" s="134"/>
      <c r="W24" s="135"/>
      <c r="X24" s="132">
        <f t="shared" ref="X24:AM28" si="107">1*34</f>
        <v>34</v>
      </c>
      <c r="Y24" s="132">
        <f t="shared" si="107"/>
        <v>34</v>
      </c>
      <c r="Z24" s="132">
        <f t="shared" si="107"/>
        <v>34</v>
      </c>
      <c r="AA24" s="132">
        <f t="shared" si="107"/>
        <v>34</v>
      </c>
      <c r="AB24" s="132">
        <f t="shared" si="107"/>
        <v>34</v>
      </c>
      <c r="AC24" s="132">
        <f t="shared" si="107"/>
        <v>34</v>
      </c>
      <c r="AD24" s="132">
        <f t="shared" si="107"/>
        <v>34</v>
      </c>
      <c r="AE24" s="132">
        <f t="shared" si="107"/>
        <v>34</v>
      </c>
      <c r="AF24" s="132">
        <f t="shared" si="107"/>
        <v>34</v>
      </c>
      <c r="AG24" s="132">
        <f t="shared" si="107"/>
        <v>34</v>
      </c>
      <c r="AH24" s="132">
        <f t="shared" si="107"/>
        <v>34</v>
      </c>
      <c r="AI24" s="132">
        <f t="shared" si="107"/>
        <v>34</v>
      </c>
      <c r="AJ24" s="132">
        <f t="shared" si="107"/>
        <v>34</v>
      </c>
      <c r="AK24" s="132">
        <f t="shared" si="107"/>
        <v>34</v>
      </c>
      <c r="AL24" s="132">
        <f t="shared" si="107"/>
        <v>34</v>
      </c>
      <c r="AM24" s="132">
        <f t="shared" si="107"/>
        <v>34</v>
      </c>
      <c r="AN24" s="132">
        <f t="shared" ref="AN24:AW27" si="108">1*34</f>
        <v>34</v>
      </c>
      <c r="AO24" s="132">
        <f t="shared" si="108"/>
        <v>34</v>
      </c>
      <c r="AP24" s="132">
        <f t="shared" si="108"/>
        <v>34</v>
      </c>
      <c r="AQ24" s="132">
        <f t="shared" si="108"/>
        <v>34</v>
      </c>
      <c r="AR24" s="132">
        <f t="shared" si="108"/>
        <v>34</v>
      </c>
      <c r="AS24" s="132">
        <f t="shared" si="108"/>
        <v>34</v>
      </c>
      <c r="AT24" s="134"/>
      <c r="AU24" s="135"/>
      <c r="AV24" s="132">
        <f t="shared" ref="AV24:BC28" si="109">1*34</f>
        <v>34</v>
      </c>
      <c r="AW24" s="132">
        <f t="shared" si="109"/>
        <v>34</v>
      </c>
      <c r="AX24" s="132">
        <f t="shared" si="109"/>
        <v>34</v>
      </c>
      <c r="AY24" s="132">
        <f t="shared" si="109"/>
        <v>34</v>
      </c>
      <c r="AZ24" s="132">
        <f t="shared" si="109"/>
        <v>34</v>
      </c>
      <c r="BA24" s="132">
        <f t="shared" si="109"/>
        <v>34</v>
      </c>
      <c r="BB24" s="132">
        <f t="shared" si="109"/>
        <v>34</v>
      </c>
      <c r="BC24" s="132">
        <f t="shared" si="109"/>
        <v>34</v>
      </c>
    </row>
    <row r="25" spans="1:55" ht="16.5" customHeight="1" x14ac:dyDescent="0.25">
      <c r="A25" s="242"/>
      <c r="B25" s="102" t="s">
        <v>121</v>
      </c>
      <c r="C25" s="145"/>
      <c r="D25" s="143"/>
      <c r="E25" s="146"/>
      <c r="F25" s="134"/>
      <c r="G25" s="135"/>
      <c r="H25" s="132">
        <f t="shared" si="105"/>
        <v>34</v>
      </c>
      <c r="I25" s="132">
        <f t="shared" si="105"/>
        <v>34</v>
      </c>
      <c r="J25" s="134"/>
      <c r="K25" s="135"/>
      <c r="L25" s="134"/>
      <c r="M25" s="135"/>
      <c r="N25" s="134"/>
      <c r="O25" s="135"/>
      <c r="P25" s="134"/>
      <c r="Q25" s="135"/>
      <c r="R25" s="134"/>
      <c r="S25" s="135"/>
      <c r="T25" s="132">
        <f t="shared" si="106"/>
        <v>34</v>
      </c>
      <c r="U25" s="132">
        <f t="shared" si="106"/>
        <v>34</v>
      </c>
      <c r="V25" s="134"/>
      <c r="W25" s="135"/>
      <c r="X25" s="134"/>
      <c r="Y25" s="135"/>
      <c r="Z25" s="132">
        <f t="shared" si="107"/>
        <v>34</v>
      </c>
      <c r="AA25" s="132">
        <f t="shared" si="107"/>
        <v>34</v>
      </c>
      <c r="AB25" s="134"/>
      <c r="AC25" s="135"/>
      <c r="AD25" s="134"/>
      <c r="AE25" s="135"/>
      <c r="AF25" s="134"/>
      <c r="AG25" s="135"/>
      <c r="AH25" s="134"/>
      <c r="AI25" s="135"/>
      <c r="AJ25" s="132">
        <f t="shared" si="107"/>
        <v>34</v>
      </c>
      <c r="AK25" s="132">
        <f t="shared" si="107"/>
        <v>34</v>
      </c>
      <c r="AL25" s="132">
        <f t="shared" si="107"/>
        <v>34</v>
      </c>
      <c r="AM25" s="132">
        <f t="shared" si="107"/>
        <v>34</v>
      </c>
      <c r="AN25" s="132">
        <f t="shared" si="108"/>
        <v>34</v>
      </c>
      <c r="AO25" s="132">
        <f t="shared" si="108"/>
        <v>34</v>
      </c>
      <c r="AP25" s="132">
        <f t="shared" si="108"/>
        <v>34</v>
      </c>
      <c r="AQ25" s="132">
        <f t="shared" si="108"/>
        <v>34</v>
      </c>
      <c r="AR25" s="134"/>
      <c r="AS25" s="135"/>
      <c r="AT25" s="132">
        <f t="shared" ref="AT25:AU25" si="110">1*34</f>
        <v>34</v>
      </c>
      <c r="AU25" s="132">
        <f t="shared" si="110"/>
        <v>34</v>
      </c>
      <c r="AV25" s="132">
        <f t="shared" si="109"/>
        <v>34</v>
      </c>
      <c r="AW25" s="132">
        <f t="shared" si="109"/>
        <v>34</v>
      </c>
      <c r="AX25" s="132">
        <f t="shared" si="109"/>
        <v>34</v>
      </c>
      <c r="AY25" s="132">
        <f>1*34</f>
        <v>34</v>
      </c>
      <c r="AZ25" s="134"/>
      <c r="BA25" s="135"/>
      <c r="BB25" s="134"/>
      <c r="BC25" s="135"/>
    </row>
    <row r="26" spans="1:55" ht="16.5" customHeight="1" x14ac:dyDescent="0.25">
      <c r="A26" s="192"/>
      <c r="B26" s="147" t="s">
        <v>125</v>
      </c>
      <c r="C26" s="145"/>
      <c r="D26" s="132">
        <f t="shared" ref="D26:G26" si="111">1*34</f>
        <v>34</v>
      </c>
      <c r="E26" s="132">
        <f t="shared" si="111"/>
        <v>34</v>
      </c>
      <c r="F26" s="132">
        <f t="shared" si="111"/>
        <v>34</v>
      </c>
      <c r="G26" s="132">
        <f t="shared" si="111"/>
        <v>34</v>
      </c>
      <c r="H26" s="132">
        <f t="shared" si="105"/>
        <v>34</v>
      </c>
      <c r="I26" s="132">
        <f t="shared" si="105"/>
        <v>34</v>
      </c>
      <c r="J26" s="132">
        <f t="shared" si="105"/>
        <v>34</v>
      </c>
      <c r="K26" s="132">
        <f t="shared" si="105"/>
        <v>34</v>
      </c>
      <c r="L26" s="132">
        <f t="shared" si="105"/>
        <v>34</v>
      </c>
      <c r="M26" s="132">
        <f t="shared" si="105"/>
        <v>34</v>
      </c>
      <c r="N26" s="132">
        <f t="shared" si="105"/>
        <v>34</v>
      </c>
      <c r="O26" s="132">
        <f t="shared" si="105"/>
        <v>34</v>
      </c>
      <c r="P26" s="132">
        <f t="shared" si="105"/>
        <v>34</v>
      </c>
      <c r="Q26" s="132">
        <f t="shared" si="105"/>
        <v>34</v>
      </c>
      <c r="R26" s="132">
        <f t="shared" si="105"/>
        <v>34</v>
      </c>
      <c r="S26" s="132">
        <f t="shared" si="105"/>
        <v>34</v>
      </c>
      <c r="T26" s="132">
        <f t="shared" si="106"/>
        <v>34</v>
      </c>
      <c r="U26" s="132">
        <f t="shared" si="106"/>
        <v>34</v>
      </c>
      <c r="V26" s="134"/>
      <c r="W26" s="135"/>
      <c r="X26" s="132">
        <f t="shared" ref="X26:Y26" si="112">1*34</f>
        <v>34</v>
      </c>
      <c r="Y26" s="132">
        <f t="shared" si="112"/>
        <v>34</v>
      </c>
      <c r="Z26" s="132">
        <f t="shared" si="107"/>
        <v>34</v>
      </c>
      <c r="AA26" s="132">
        <f t="shared" si="107"/>
        <v>34</v>
      </c>
      <c r="AB26" s="132">
        <f t="shared" si="107"/>
        <v>34</v>
      </c>
      <c r="AC26" s="132">
        <f t="shared" si="107"/>
        <v>34</v>
      </c>
      <c r="AD26" s="132">
        <f t="shared" si="107"/>
        <v>34</v>
      </c>
      <c r="AE26" s="132">
        <f t="shared" si="107"/>
        <v>34</v>
      </c>
      <c r="AF26" s="134"/>
      <c r="AG26" s="135"/>
      <c r="AH26" s="132">
        <f t="shared" ref="AH26:AI26" si="113">1*34</f>
        <v>34</v>
      </c>
      <c r="AI26" s="132">
        <f t="shared" si="113"/>
        <v>34</v>
      </c>
      <c r="AJ26" s="132">
        <f t="shared" si="107"/>
        <v>34</v>
      </c>
      <c r="AK26" s="132">
        <f t="shared" si="107"/>
        <v>34</v>
      </c>
      <c r="AL26" s="132">
        <f t="shared" si="107"/>
        <v>34</v>
      </c>
      <c r="AM26" s="132">
        <f t="shared" si="107"/>
        <v>34</v>
      </c>
      <c r="AN26" s="132">
        <f t="shared" si="108"/>
        <v>34</v>
      </c>
      <c r="AO26" s="132">
        <f t="shared" si="108"/>
        <v>34</v>
      </c>
      <c r="AP26" s="132">
        <f t="shared" si="108"/>
        <v>34</v>
      </c>
      <c r="AQ26" s="132">
        <f t="shared" si="108"/>
        <v>34</v>
      </c>
      <c r="AR26" s="132">
        <f t="shared" si="108"/>
        <v>34</v>
      </c>
      <c r="AS26" s="132">
        <f t="shared" si="108"/>
        <v>34</v>
      </c>
      <c r="AT26" s="132">
        <f t="shared" si="108"/>
        <v>34</v>
      </c>
      <c r="AU26" s="132">
        <f t="shared" si="108"/>
        <v>34</v>
      </c>
      <c r="AV26" s="132">
        <f t="shared" si="108"/>
        <v>34</v>
      </c>
      <c r="AW26" s="132">
        <f t="shared" si="108"/>
        <v>34</v>
      </c>
      <c r="AX26" s="132">
        <f t="shared" si="109"/>
        <v>34</v>
      </c>
      <c r="AY26" s="132">
        <f t="shared" si="109"/>
        <v>34</v>
      </c>
      <c r="AZ26" s="132">
        <f t="shared" si="109"/>
        <v>34</v>
      </c>
      <c r="BA26" s="132">
        <f t="shared" si="109"/>
        <v>34</v>
      </c>
      <c r="BB26" s="132">
        <f t="shared" si="109"/>
        <v>34</v>
      </c>
      <c r="BC26" s="132">
        <f t="shared" si="109"/>
        <v>34</v>
      </c>
    </row>
    <row r="27" spans="1:55" ht="16.5" customHeight="1" x14ac:dyDescent="0.25">
      <c r="A27" s="192"/>
      <c r="B27" s="151" t="s">
        <v>119</v>
      </c>
      <c r="C27" s="145"/>
      <c r="D27" s="143"/>
      <c r="E27" s="146"/>
      <c r="F27" s="134"/>
      <c r="G27" s="135"/>
      <c r="H27" s="134"/>
      <c r="I27" s="136"/>
      <c r="J27" s="134"/>
      <c r="K27" s="135"/>
      <c r="L27" s="134"/>
      <c r="M27" s="135"/>
      <c r="N27" s="132">
        <f t="shared" si="105"/>
        <v>34</v>
      </c>
      <c r="O27" s="132">
        <f t="shared" si="105"/>
        <v>34</v>
      </c>
      <c r="P27" s="134"/>
      <c r="Q27" s="135"/>
      <c r="R27" s="132">
        <f t="shared" si="105"/>
        <v>34</v>
      </c>
      <c r="S27" s="132">
        <f t="shared" si="105"/>
        <v>34</v>
      </c>
      <c r="T27" s="132">
        <f t="shared" si="106"/>
        <v>34</v>
      </c>
      <c r="U27" s="132">
        <f t="shared" si="106"/>
        <v>34</v>
      </c>
      <c r="V27" s="134"/>
      <c r="W27" s="135"/>
      <c r="X27" s="134"/>
      <c r="Y27" s="135"/>
      <c r="Z27" s="134"/>
      <c r="AA27" s="135"/>
      <c r="AB27" s="134"/>
      <c r="AC27" s="135"/>
      <c r="AD27" s="132">
        <f t="shared" si="107"/>
        <v>34</v>
      </c>
      <c r="AE27" s="132">
        <f t="shared" si="107"/>
        <v>34</v>
      </c>
      <c r="AF27" s="134"/>
      <c r="AG27" s="135"/>
      <c r="AH27" s="134"/>
      <c r="AI27" s="135"/>
      <c r="AJ27" s="134"/>
      <c r="AK27" s="135"/>
      <c r="AL27" s="132">
        <f t="shared" si="107"/>
        <v>34</v>
      </c>
      <c r="AM27" s="132">
        <f t="shared" si="107"/>
        <v>34</v>
      </c>
      <c r="AN27" s="132">
        <f t="shared" si="108"/>
        <v>34</v>
      </c>
      <c r="AO27" s="132">
        <f t="shared" si="108"/>
        <v>34</v>
      </c>
      <c r="AP27" s="134"/>
      <c r="AQ27" s="135"/>
      <c r="AR27" s="134"/>
      <c r="AS27" s="135"/>
      <c r="AT27" s="134"/>
      <c r="AU27" s="135"/>
      <c r="AV27" s="134"/>
      <c r="AW27" s="135"/>
      <c r="AX27" s="132">
        <f t="shared" si="109"/>
        <v>34</v>
      </c>
      <c r="AY27" s="132">
        <f t="shared" si="109"/>
        <v>34</v>
      </c>
      <c r="AZ27" s="132">
        <f t="shared" si="109"/>
        <v>34</v>
      </c>
      <c r="BA27" s="132">
        <f t="shared" si="109"/>
        <v>34</v>
      </c>
      <c r="BB27" s="134"/>
      <c r="BC27" s="135"/>
    </row>
    <row r="28" spans="1:55" ht="16.5" customHeight="1" x14ac:dyDescent="0.25">
      <c r="A28" s="192"/>
      <c r="B28" s="151" t="s">
        <v>120</v>
      </c>
      <c r="C28" s="145"/>
      <c r="D28" s="132">
        <f t="shared" ref="D28:E28" si="114">1*34</f>
        <v>34</v>
      </c>
      <c r="E28" s="132">
        <f t="shared" si="114"/>
        <v>34</v>
      </c>
      <c r="F28" s="134"/>
      <c r="G28" s="135"/>
      <c r="H28" s="134"/>
      <c r="I28" s="136"/>
      <c r="J28" s="134"/>
      <c r="K28" s="135"/>
      <c r="L28" s="134"/>
      <c r="M28" s="135"/>
      <c r="N28" s="132">
        <f t="shared" si="105"/>
        <v>34</v>
      </c>
      <c r="O28" s="132">
        <f t="shared" si="105"/>
        <v>34</v>
      </c>
      <c r="P28" s="134"/>
      <c r="Q28" s="135"/>
      <c r="R28" s="134"/>
      <c r="S28" s="135"/>
      <c r="T28" s="134"/>
      <c r="U28" s="135"/>
      <c r="V28" s="134"/>
      <c r="W28" s="135"/>
      <c r="X28" s="134"/>
      <c r="Y28" s="135"/>
      <c r="Z28" s="134"/>
      <c r="AA28" s="135"/>
      <c r="AB28" s="134"/>
      <c r="AC28" s="135"/>
      <c r="AD28" s="132">
        <f t="shared" si="107"/>
        <v>34</v>
      </c>
      <c r="AE28" s="132">
        <f t="shared" si="107"/>
        <v>34</v>
      </c>
      <c r="AF28" s="134"/>
      <c r="AG28" s="135"/>
      <c r="AH28" s="132">
        <f t="shared" ref="AH28:AI28" si="115">1*34</f>
        <v>34</v>
      </c>
      <c r="AI28" s="132">
        <f t="shared" si="115"/>
        <v>34</v>
      </c>
      <c r="AJ28" s="134"/>
      <c r="AK28" s="135"/>
      <c r="AL28" s="132">
        <f t="shared" si="107"/>
        <v>34</v>
      </c>
      <c r="AM28" s="132">
        <f t="shared" si="107"/>
        <v>34</v>
      </c>
      <c r="AN28" s="134"/>
      <c r="AO28" s="135"/>
      <c r="AP28" s="134"/>
      <c r="AQ28" s="135"/>
      <c r="AR28" s="132">
        <f t="shared" ref="AR28:AW30" si="116">1*34</f>
        <v>34</v>
      </c>
      <c r="AS28" s="132">
        <f t="shared" si="116"/>
        <v>34</v>
      </c>
      <c r="AT28" s="132">
        <f t="shared" si="116"/>
        <v>34</v>
      </c>
      <c r="AU28" s="132">
        <f t="shared" si="116"/>
        <v>34</v>
      </c>
      <c r="AV28" s="132">
        <f t="shared" si="116"/>
        <v>34</v>
      </c>
      <c r="AW28" s="132">
        <f t="shared" si="116"/>
        <v>34</v>
      </c>
      <c r="AX28" s="134"/>
      <c r="AY28" s="135"/>
      <c r="AZ28" s="132">
        <f t="shared" si="109"/>
        <v>34</v>
      </c>
      <c r="BA28" s="132">
        <f t="shared" si="109"/>
        <v>34</v>
      </c>
      <c r="BB28" s="134"/>
      <c r="BC28" s="135"/>
    </row>
    <row r="29" spans="1:55" ht="27.75" customHeight="1" x14ac:dyDescent="0.25">
      <c r="A29" s="192"/>
      <c r="B29" s="148" t="s">
        <v>157</v>
      </c>
      <c r="C29" s="145"/>
      <c r="D29" s="143"/>
      <c r="E29" s="146"/>
      <c r="F29" s="134"/>
      <c r="G29" s="135"/>
      <c r="H29" s="134"/>
      <c r="I29" s="136"/>
      <c r="J29" s="134"/>
      <c r="K29" s="135"/>
      <c r="L29" s="134"/>
      <c r="M29" s="135"/>
      <c r="N29" s="134"/>
      <c r="O29" s="135"/>
      <c r="P29" s="134"/>
      <c r="Q29" s="135"/>
      <c r="R29" s="134"/>
      <c r="S29" s="135"/>
      <c r="T29" s="132">
        <f t="shared" ref="T29:U29" si="117">1*34</f>
        <v>34</v>
      </c>
      <c r="U29" s="132">
        <f t="shared" si="117"/>
        <v>34</v>
      </c>
      <c r="V29" s="134"/>
      <c r="W29" s="135"/>
      <c r="X29" s="134"/>
      <c r="Y29" s="135"/>
      <c r="Z29" s="134"/>
      <c r="AA29" s="135"/>
      <c r="AB29" s="134"/>
      <c r="AC29" s="135"/>
      <c r="AD29" s="134"/>
      <c r="AE29" s="135"/>
      <c r="AF29" s="134"/>
      <c r="AG29" s="135"/>
      <c r="AH29" s="134"/>
      <c r="AI29" s="135"/>
      <c r="AJ29" s="134"/>
      <c r="AK29" s="135"/>
      <c r="AL29" s="134"/>
      <c r="AM29" s="135"/>
      <c r="AN29" s="134"/>
      <c r="AO29" s="135"/>
      <c r="AP29" s="134"/>
      <c r="AQ29" s="135"/>
      <c r="AR29" s="134"/>
      <c r="AS29" s="135"/>
      <c r="AT29" s="132">
        <f t="shared" si="116"/>
        <v>34</v>
      </c>
      <c r="AU29" s="132">
        <f t="shared" si="116"/>
        <v>34</v>
      </c>
      <c r="AV29" s="134"/>
      <c r="AW29" s="135"/>
      <c r="AX29" s="134"/>
      <c r="AY29" s="135"/>
      <c r="AZ29" s="134"/>
      <c r="BA29" s="135"/>
      <c r="BB29" s="134"/>
      <c r="BC29" s="135"/>
    </row>
    <row r="30" spans="1:55" ht="15" customHeight="1" x14ac:dyDescent="0.25">
      <c r="A30" s="192"/>
      <c r="B30" s="156" t="s">
        <v>124</v>
      </c>
      <c r="C30" s="145"/>
      <c r="D30" s="132">
        <f t="shared" ref="D30:I32" si="118">1*34</f>
        <v>34</v>
      </c>
      <c r="E30" s="132">
        <f t="shared" si="118"/>
        <v>34</v>
      </c>
      <c r="F30" s="132">
        <f t="shared" si="118"/>
        <v>34</v>
      </c>
      <c r="G30" s="132">
        <f t="shared" si="118"/>
        <v>34</v>
      </c>
      <c r="H30" s="134"/>
      <c r="I30" s="136"/>
      <c r="J30" s="132">
        <f t="shared" ref="J30:Q32" si="119">1*34</f>
        <v>34</v>
      </c>
      <c r="K30" s="132">
        <f t="shared" si="119"/>
        <v>34</v>
      </c>
      <c r="L30" s="134"/>
      <c r="M30" s="135"/>
      <c r="N30" s="134"/>
      <c r="O30" s="135"/>
      <c r="P30" s="132">
        <f t="shared" ref="P30:U32" si="120">1*34</f>
        <v>34</v>
      </c>
      <c r="Q30" s="132">
        <f t="shared" si="120"/>
        <v>34</v>
      </c>
      <c r="R30" s="132">
        <f t="shared" si="120"/>
        <v>34</v>
      </c>
      <c r="S30" s="132">
        <f t="shared" si="120"/>
        <v>34</v>
      </c>
      <c r="T30" s="132">
        <f t="shared" si="120"/>
        <v>34</v>
      </c>
      <c r="U30" s="132">
        <f t="shared" si="120"/>
        <v>34</v>
      </c>
      <c r="V30" s="134"/>
      <c r="W30" s="135"/>
      <c r="X30" s="134"/>
      <c r="Y30" s="135"/>
      <c r="Z30" s="134"/>
      <c r="AA30" s="135"/>
      <c r="AB30" s="134"/>
      <c r="AC30" s="135"/>
      <c r="AD30" s="134"/>
      <c r="AE30" s="135"/>
      <c r="AF30" s="132">
        <f t="shared" ref="AF30:AG30" si="121">1*34</f>
        <v>34</v>
      </c>
      <c r="AG30" s="132">
        <f t="shared" si="121"/>
        <v>34</v>
      </c>
      <c r="AH30" s="134"/>
      <c r="AI30" s="135"/>
      <c r="AJ30" s="134"/>
      <c r="AK30" s="135"/>
      <c r="AL30" s="134"/>
      <c r="AM30" s="135"/>
      <c r="AN30" s="134"/>
      <c r="AO30" s="135"/>
      <c r="AP30" s="134"/>
      <c r="AQ30" s="135"/>
      <c r="AR30" s="134"/>
      <c r="AS30" s="135"/>
      <c r="AT30" s="132">
        <f t="shared" si="116"/>
        <v>34</v>
      </c>
      <c r="AU30" s="132">
        <f t="shared" si="116"/>
        <v>34</v>
      </c>
      <c r="AV30" s="134"/>
      <c r="AW30" s="135"/>
      <c r="AX30" s="134"/>
      <c r="AY30" s="135"/>
      <c r="AZ30" s="134"/>
      <c r="BA30" s="135"/>
      <c r="BB30" s="134"/>
      <c r="BC30" s="135"/>
    </row>
    <row r="31" spans="1:55" ht="15" customHeight="1" x14ac:dyDescent="0.25">
      <c r="A31" s="192"/>
      <c r="B31" s="151" t="s">
        <v>122</v>
      </c>
      <c r="C31" s="152"/>
      <c r="D31" s="132">
        <f t="shared" si="118"/>
        <v>34</v>
      </c>
      <c r="E31" s="132">
        <f t="shared" si="118"/>
        <v>34</v>
      </c>
      <c r="F31" s="132">
        <f t="shared" si="118"/>
        <v>34</v>
      </c>
      <c r="G31" s="132">
        <f t="shared" si="118"/>
        <v>34</v>
      </c>
      <c r="H31" s="132">
        <f t="shared" si="118"/>
        <v>34</v>
      </c>
      <c r="I31" s="132">
        <f t="shared" si="118"/>
        <v>34</v>
      </c>
      <c r="J31" s="132">
        <f t="shared" si="119"/>
        <v>34</v>
      </c>
      <c r="K31" s="132">
        <f t="shared" si="119"/>
        <v>34</v>
      </c>
      <c r="L31" s="132">
        <f t="shared" si="119"/>
        <v>34</v>
      </c>
      <c r="M31" s="132">
        <f t="shared" si="119"/>
        <v>34</v>
      </c>
      <c r="N31" s="134"/>
      <c r="O31" s="135"/>
      <c r="P31" s="134"/>
      <c r="Q31" s="135"/>
      <c r="R31" s="132">
        <f t="shared" si="120"/>
        <v>34</v>
      </c>
      <c r="S31" s="132">
        <f t="shared" si="120"/>
        <v>34</v>
      </c>
      <c r="T31" s="134"/>
      <c r="U31" s="135"/>
      <c r="V31" s="134"/>
      <c r="W31" s="135"/>
      <c r="X31" s="134"/>
      <c r="Y31" s="135"/>
      <c r="Z31" s="132">
        <f t="shared" ref="Z31:AA32" si="122">1*34</f>
        <v>34</v>
      </c>
      <c r="AA31" s="132">
        <f t="shared" si="122"/>
        <v>34</v>
      </c>
      <c r="AB31" s="134"/>
      <c r="AC31" s="135"/>
      <c r="AD31" s="134"/>
      <c r="AE31" s="135"/>
      <c r="AF31" s="134"/>
      <c r="AG31" s="135"/>
      <c r="AH31" s="132">
        <f t="shared" ref="AH31:AK32" si="123">1*34</f>
        <v>34</v>
      </c>
      <c r="AI31" s="132">
        <f t="shared" si="123"/>
        <v>34</v>
      </c>
      <c r="AJ31" s="132">
        <f t="shared" si="123"/>
        <v>34</v>
      </c>
      <c r="AK31" s="132">
        <f t="shared" si="123"/>
        <v>34</v>
      </c>
      <c r="AL31" s="134"/>
      <c r="AM31" s="135"/>
      <c r="AN31" s="132">
        <f t="shared" ref="AN31:AS32" si="124">1*34</f>
        <v>34</v>
      </c>
      <c r="AO31" s="132">
        <f t="shared" si="124"/>
        <v>34</v>
      </c>
      <c r="AP31" s="132">
        <f t="shared" si="124"/>
        <v>34</v>
      </c>
      <c r="AQ31" s="132">
        <f t="shared" si="124"/>
        <v>34</v>
      </c>
      <c r="AR31" s="134"/>
      <c r="AS31" s="135"/>
      <c r="AT31" s="134"/>
      <c r="AU31" s="135"/>
      <c r="AV31" s="134"/>
      <c r="AW31" s="135"/>
      <c r="AX31" s="134"/>
      <c r="AY31" s="135"/>
      <c r="AZ31" s="132">
        <f t="shared" ref="AZ31:BC32" si="125">1*34</f>
        <v>34</v>
      </c>
      <c r="BA31" s="132">
        <f t="shared" si="125"/>
        <v>34</v>
      </c>
      <c r="BB31" s="132">
        <f t="shared" si="125"/>
        <v>34</v>
      </c>
      <c r="BC31" s="132">
        <f t="shared" si="125"/>
        <v>34</v>
      </c>
    </row>
    <row r="32" spans="1:55" ht="30.75" customHeight="1" x14ac:dyDescent="0.25">
      <c r="A32" s="192"/>
      <c r="B32" s="156" t="s">
        <v>123</v>
      </c>
      <c r="C32" s="152"/>
      <c r="D32" s="132">
        <f t="shared" si="118"/>
        <v>34</v>
      </c>
      <c r="E32" s="132">
        <f t="shared" si="118"/>
        <v>34</v>
      </c>
      <c r="F32" s="134"/>
      <c r="G32" s="135"/>
      <c r="H32" s="132">
        <f t="shared" si="118"/>
        <v>34</v>
      </c>
      <c r="I32" s="132">
        <f t="shared" si="118"/>
        <v>34</v>
      </c>
      <c r="J32" s="132">
        <f t="shared" si="119"/>
        <v>34</v>
      </c>
      <c r="K32" s="132">
        <f t="shared" si="119"/>
        <v>34</v>
      </c>
      <c r="L32" s="132">
        <f t="shared" si="119"/>
        <v>34</v>
      </c>
      <c r="M32" s="132">
        <f t="shared" si="119"/>
        <v>34</v>
      </c>
      <c r="N32" s="132">
        <f t="shared" si="119"/>
        <v>34</v>
      </c>
      <c r="O32" s="132">
        <f t="shared" si="119"/>
        <v>34</v>
      </c>
      <c r="P32" s="132">
        <f t="shared" si="119"/>
        <v>34</v>
      </c>
      <c r="Q32" s="132">
        <f t="shared" si="119"/>
        <v>34</v>
      </c>
      <c r="R32" s="132">
        <f t="shared" si="120"/>
        <v>34</v>
      </c>
      <c r="S32" s="132">
        <f t="shared" si="120"/>
        <v>34</v>
      </c>
      <c r="T32" s="134"/>
      <c r="U32" s="135"/>
      <c r="V32" s="132">
        <f t="shared" ref="V32:W32" si="126">1*34</f>
        <v>34</v>
      </c>
      <c r="W32" s="132">
        <f t="shared" si="126"/>
        <v>34</v>
      </c>
      <c r="X32" s="134"/>
      <c r="Y32" s="135"/>
      <c r="Z32" s="132">
        <f t="shared" si="122"/>
        <v>34</v>
      </c>
      <c r="AA32" s="132">
        <f t="shared" si="122"/>
        <v>34</v>
      </c>
      <c r="AB32" s="134"/>
      <c r="AC32" s="135"/>
      <c r="AD32" s="132">
        <f t="shared" ref="AD32:AG32" si="127">1*34</f>
        <v>34</v>
      </c>
      <c r="AE32" s="132">
        <f t="shared" si="127"/>
        <v>34</v>
      </c>
      <c r="AF32" s="132">
        <f t="shared" si="127"/>
        <v>34</v>
      </c>
      <c r="AG32" s="132">
        <f t="shared" si="127"/>
        <v>34</v>
      </c>
      <c r="AH32" s="132">
        <f t="shared" si="123"/>
        <v>34</v>
      </c>
      <c r="AI32" s="132">
        <f t="shared" si="123"/>
        <v>34</v>
      </c>
      <c r="AJ32" s="132">
        <f t="shared" si="123"/>
        <v>34</v>
      </c>
      <c r="AK32" s="132">
        <f t="shared" si="123"/>
        <v>34</v>
      </c>
      <c r="AL32" s="134"/>
      <c r="AM32" s="135"/>
      <c r="AN32" s="132">
        <f t="shared" si="124"/>
        <v>34</v>
      </c>
      <c r="AO32" s="132">
        <f t="shared" si="124"/>
        <v>34</v>
      </c>
      <c r="AP32" s="132">
        <f t="shared" si="124"/>
        <v>34</v>
      </c>
      <c r="AQ32" s="132">
        <f t="shared" si="124"/>
        <v>34</v>
      </c>
      <c r="AR32" s="132">
        <f t="shared" si="124"/>
        <v>34</v>
      </c>
      <c r="AS32" s="132">
        <f t="shared" si="124"/>
        <v>34</v>
      </c>
      <c r="AT32" s="134"/>
      <c r="AU32" s="135"/>
      <c r="AV32" s="132">
        <f t="shared" ref="AV32:AY32" si="128">1*34</f>
        <v>34</v>
      </c>
      <c r="AW32" s="132">
        <f t="shared" si="128"/>
        <v>34</v>
      </c>
      <c r="AX32" s="132">
        <f t="shared" si="128"/>
        <v>34</v>
      </c>
      <c r="AY32" s="132">
        <f t="shared" si="128"/>
        <v>34</v>
      </c>
      <c r="AZ32" s="132">
        <f t="shared" si="125"/>
        <v>34</v>
      </c>
      <c r="BA32" s="132">
        <f t="shared" si="125"/>
        <v>34</v>
      </c>
      <c r="BB32" s="132">
        <f t="shared" si="125"/>
        <v>34</v>
      </c>
      <c r="BC32" s="132">
        <f t="shared" si="125"/>
        <v>34</v>
      </c>
    </row>
    <row r="33" spans="1:55" ht="33.75" customHeight="1" thickBot="1" x14ac:dyDescent="0.3">
      <c r="A33" s="155" t="s">
        <v>32</v>
      </c>
      <c r="B33" s="223"/>
      <c r="C33" s="243"/>
      <c r="D33" s="172">
        <f t="shared" ref="D33:BC33" si="129">SUM(D23:D32)</f>
        <v>1156</v>
      </c>
      <c r="E33" s="173">
        <f t="shared" si="129"/>
        <v>1156</v>
      </c>
      <c r="F33" s="174">
        <f t="shared" si="129"/>
        <v>1156</v>
      </c>
      <c r="G33" s="175">
        <f t="shared" si="129"/>
        <v>1156</v>
      </c>
      <c r="H33" s="174">
        <f t="shared" si="129"/>
        <v>1156</v>
      </c>
      <c r="I33" s="176">
        <f t="shared" si="129"/>
        <v>1156</v>
      </c>
      <c r="J33" s="174">
        <f t="shared" si="129"/>
        <v>1156</v>
      </c>
      <c r="K33" s="175">
        <f t="shared" si="129"/>
        <v>1156</v>
      </c>
      <c r="L33" s="174">
        <f t="shared" si="129"/>
        <v>1156</v>
      </c>
      <c r="M33" s="175">
        <f t="shared" si="129"/>
        <v>1156</v>
      </c>
      <c r="N33" s="175">
        <f t="shared" si="129"/>
        <v>1156</v>
      </c>
      <c r="O33" s="175">
        <f t="shared" si="129"/>
        <v>1156</v>
      </c>
      <c r="P33" s="175">
        <f t="shared" si="129"/>
        <v>1156</v>
      </c>
      <c r="Q33" s="175">
        <f t="shared" si="129"/>
        <v>1156</v>
      </c>
      <c r="R33" s="175">
        <f t="shared" si="129"/>
        <v>1156</v>
      </c>
      <c r="S33" s="175">
        <f t="shared" si="129"/>
        <v>1156</v>
      </c>
      <c r="T33" s="175">
        <f t="shared" si="129"/>
        <v>1156</v>
      </c>
      <c r="U33" s="175">
        <f t="shared" si="129"/>
        <v>1156</v>
      </c>
      <c r="V33" s="175">
        <f t="shared" si="129"/>
        <v>1224</v>
      </c>
      <c r="W33" s="175">
        <f t="shared" si="129"/>
        <v>1224</v>
      </c>
      <c r="X33" s="175">
        <f t="shared" si="129"/>
        <v>1224</v>
      </c>
      <c r="Y33" s="175">
        <f t="shared" si="129"/>
        <v>1156</v>
      </c>
      <c r="Z33" s="174">
        <f t="shared" si="129"/>
        <v>1156</v>
      </c>
      <c r="AA33" s="175">
        <f t="shared" si="129"/>
        <v>1156</v>
      </c>
      <c r="AB33" s="174">
        <f t="shared" si="129"/>
        <v>1156</v>
      </c>
      <c r="AC33" s="175">
        <f t="shared" si="129"/>
        <v>1156</v>
      </c>
      <c r="AD33" s="174">
        <f t="shared" si="129"/>
        <v>1156</v>
      </c>
      <c r="AE33" s="175">
        <f t="shared" si="129"/>
        <v>1156</v>
      </c>
      <c r="AF33" s="174">
        <f t="shared" si="129"/>
        <v>1156</v>
      </c>
      <c r="AG33" s="175">
        <f t="shared" si="129"/>
        <v>1156</v>
      </c>
      <c r="AH33" s="174">
        <f t="shared" si="129"/>
        <v>1156</v>
      </c>
      <c r="AI33" s="175">
        <f t="shared" si="129"/>
        <v>1156</v>
      </c>
      <c r="AJ33" s="174">
        <f t="shared" si="129"/>
        <v>1156</v>
      </c>
      <c r="AK33" s="175">
        <f t="shared" si="129"/>
        <v>1156</v>
      </c>
      <c r="AL33" s="174">
        <f t="shared" si="129"/>
        <v>1156</v>
      </c>
      <c r="AM33" s="175">
        <f t="shared" si="129"/>
        <v>1156</v>
      </c>
      <c r="AN33" s="174">
        <f t="shared" si="129"/>
        <v>1156</v>
      </c>
      <c r="AO33" s="175">
        <f t="shared" si="129"/>
        <v>1156</v>
      </c>
      <c r="AP33" s="174">
        <f t="shared" si="129"/>
        <v>1156</v>
      </c>
      <c r="AQ33" s="175">
        <f t="shared" si="129"/>
        <v>1156</v>
      </c>
      <c r="AR33" s="174">
        <f t="shared" si="129"/>
        <v>1156</v>
      </c>
      <c r="AS33" s="175">
        <f t="shared" si="129"/>
        <v>1156</v>
      </c>
      <c r="AT33" s="174">
        <f t="shared" si="129"/>
        <v>1156</v>
      </c>
      <c r="AU33" s="175">
        <f t="shared" si="129"/>
        <v>1156</v>
      </c>
      <c r="AV33" s="174">
        <f t="shared" si="129"/>
        <v>1156</v>
      </c>
      <c r="AW33" s="175">
        <f t="shared" si="129"/>
        <v>1156</v>
      </c>
      <c r="AX33" s="174">
        <f t="shared" si="129"/>
        <v>1156</v>
      </c>
      <c r="AY33" s="175">
        <f t="shared" si="129"/>
        <v>1156</v>
      </c>
      <c r="AZ33" s="174">
        <f t="shared" si="129"/>
        <v>1156</v>
      </c>
      <c r="BA33" s="175">
        <f t="shared" si="129"/>
        <v>1156</v>
      </c>
      <c r="BB33" s="174">
        <f t="shared" si="129"/>
        <v>1156</v>
      </c>
      <c r="BC33" s="175">
        <f t="shared" si="129"/>
        <v>1156</v>
      </c>
    </row>
    <row r="34" spans="1:55" ht="15" customHeight="1" x14ac:dyDescent="0.25">
      <c r="A34" s="27"/>
      <c r="E34" s="27"/>
    </row>
  </sheetData>
  <mergeCells count="42">
    <mergeCell ref="A20:A21"/>
    <mergeCell ref="A24:A32"/>
    <mergeCell ref="B33:C33"/>
    <mergeCell ref="A14:A19"/>
    <mergeCell ref="B15:B16"/>
    <mergeCell ref="C15:C16"/>
    <mergeCell ref="B18:B19"/>
    <mergeCell ref="C10:C11"/>
    <mergeCell ref="C18:C19"/>
    <mergeCell ref="D1:E1"/>
    <mergeCell ref="F1:G1"/>
    <mergeCell ref="H1:I1"/>
    <mergeCell ref="A1:C1"/>
    <mergeCell ref="A3:A4"/>
    <mergeCell ref="A6:A7"/>
    <mergeCell ref="B6:B7"/>
    <mergeCell ref="A8:A9"/>
    <mergeCell ref="A10:A13"/>
    <mergeCell ref="B10:B1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AL1:AM1"/>
    <mergeCell ref="AX1:AY1"/>
    <mergeCell ref="AZ1:BA1"/>
    <mergeCell ref="BB1:BC1"/>
    <mergeCell ref="AN1:AO1"/>
    <mergeCell ref="AP1:AQ1"/>
    <mergeCell ref="AR1:AS1"/>
    <mergeCell ref="AT1:AU1"/>
    <mergeCell ref="AV1:AW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</vt:lpstr>
      <vt:lpstr>5-8 кл</vt:lpstr>
      <vt:lpstr>11</vt:lpstr>
      <vt:lpstr>Фгос 10-11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Школа 85</cp:lastModifiedBy>
  <cp:lastPrinted>2020-08-25T08:56:02Z</cp:lastPrinted>
  <dcterms:created xsi:type="dcterms:W3CDTF">2015-07-20T20:49:47Z</dcterms:created>
  <dcterms:modified xsi:type="dcterms:W3CDTF">2020-09-22T12:59:44Z</dcterms:modified>
</cp:coreProperties>
</file>